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/>
  </bookViews>
  <sheets>
    <sheet name="Close matches" sheetId="18" r:id="rId1"/>
    <sheet name="vs Top 4 and Top 8" sheetId="20" r:id="rId2"/>
    <sheet name="Sides played twice" sheetId="22" r:id="rId3"/>
  </sheets>
  <calcPr calcId="145621"/>
</workbook>
</file>

<file path=xl/calcChain.xml><?xml version="1.0" encoding="utf-8"?>
<calcChain xmlns="http://schemas.openxmlformats.org/spreadsheetml/2006/main">
  <c r="L4" i="22" l="1"/>
  <c r="L2" i="22"/>
  <c r="L10" i="22"/>
  <c r="L3" i="22"/>
  <c r="L6" i="22"/>
  <c r="L9" i="22"/>
  <c r="L7" i="22"/>
  <c r="L15" i="22"/>
  <c r="L8" i="22"/>
  <c r="L12" i="22"/>
  <c r="L13" i="22"/>
  <c r="L11" i="22"/>
  <c r="L18" i="22"/>
  <c r="L14" i="22"/>
  <c r="L17" i="22"/>
  <c r="L16" i="22"/>
  <c r="L19" i="22"/>
  <c r="L5" i="22"/>
  <c r="M20" i="20"/>
  <c r="L20" i="20"/>
  <c r="M19" i="20"/>
  <c r="L19" i="20"/>
  <c r="M18" i="20"/>
  <c r="L18" i="20"/>
  <c r="M17" i="20"/>
  <c r="L17" i="20"/>
  <c r="L174" i="20"/>
  <c r="M174" i="20"/>
  <c r="L175" i="20"/>
  <c r="M175" i="20"/>
  <c r="L176" i="20"/>
  <c r="M176" i="20"/>
  <c r="L177" i="20"/>
  <c r="M177" i="20"/>
  <c r="L164" i="20"/>
  <c r="M164" i="20"/>
  <c r="L165" i="20"/>
  <c r="M165" i="20"/>
  <c r="L166" i="20"/>
  <c r="M166" i="20"/>
  <c r="L167" i="20"/>
  <c r="M167" i="20"/>
  <c r="L154" i="20"/>
  <c r="M154" i="20"/>
  <c r="L155" i="20"/>
  <c r="M155" i="20"/>
  <c r="L156" i="20"/>
  <c r="M156" i="20"/>
  <c r="N156" i="20"/>
  <c r="L157" i="20"/>
  <c r="M157" i="20"/>
  <c r="L144" i="20"/>
  <c r="M144" i="20"/>
  <c r="L145" i="20"/>
  <c r="M145" i="20"/>
  <c r="L146" i="20"/>
  <c r="M146" i="20"/>
  <c r="N146" i="20"/>
  <c r="L147" i="20"/>
  <c r="M147" i="20"/>
  <c r="L134" i="20"/>
  <c r="M134" i="20"/>
  <c r="L135" i="20"/>
  <c r="M135" i="20"/>
  <c r="N135" i="20"/>
  <c r="L136" i="20"/>
  <c r="M136" i="20"/>
  <c r="L137" i="20"/>
  <c r="M137" i="20"/>
  <c r="L124" i="20"/>
  <c r="M124" i="20"/>
  <c r="L125" i="20"/>
  <c r="M125" i="20"/>
  <c r="N125" i="20"/>
  <c r="L126" i="20"/>
  <c r="M126" i="20"/>
  <c r="L127" i="20"/>
  <c r="M127" i="20"/>
  <c r="L114" i="20"/>
  <c r="M114" i="20"/>
  <c r="L115" i="20"/>
  <c r="M115" i="20"/>
  <c r="L116" i="20"/>
  <c r="M116" i="20"/>
  <c r="L117" i="20"/>
  <c r="M117" i="20"/>
  <c r="L104" i="20"/>
  <c r="M104" i="20"/>
  <c r="L105" i="20"/>
  <c r="M105" i="20"/>
  <c r="L106" i="20"/>
  <c r="M106" i="20"/>
  <c r="L107" i="20"/>
  <c r="M107" i="20"/>
  <c r="L94" i="20"/>
  <c r="M94" i="20"/>
  <c r="L95" i="20"/>
  <c r="M95" i="20"/>
  <c r="L96" i="20"/>
  <c r="M96" i="20"/>
  <c r="L97" i="20"/>
  <c r="M97" i="20"/>
  <c r="L86" i="20"/>
  <c r="M86" i="20"/>
  <c r="L77" i="20"/>
  <c r="M77" i="20"/>
  <c r="L67" i="20"/>
  <c r="M67" i="20"/>
  <c r="L68" i="20"/>
  <c r="M68" i="20"/>
  <c r="L69" i="20"/>
  <c r="M69" i="20"/>
  <c r="L70" i="20"/>
  <c r="M70" i="20"/>
  <c r="L57" i="20"/>
  <c r="M57" i="20"/>
  <c r="L58" i="20"/>
  <c r="M58" i="20"/>
  <c r="L59" i="20"/>
  <c r="M59" i="20"/>
  <c r="L60" i="20"/>
  <c r="M60" i="20"/>
  <c r="N46" i="20"/>
  <c r="N51" i="20" s="1"/>
  <c r="L47" i="20"/>
  <c r="M47" i="20"/>
  <c r="L48" i="20"/>
  <c r="M48" i="20"/>
  <c r="L49" i="20"/>
  <c r="M49" i="20"/>
  <c r="L50" i="20"/>
  <c r="M50" i="20"/>
  <c r="L37" i="20"/>
  <c r="M37" i="20"/>
  <c r="L38" i="20"/>
  <c r="M38" i="20"/>
  <c r="L39" i="20"/>
  <c r="M39" i="20"/>
  <c r="L40" i="20"/>
  <c r="M40" i="20"/>
  <c r="N40" i="20"/>
  <c r="L27" i="20"/>
  <c r="M27" i="20"/>
  <c r="L28" i="20"/>
  <c r="M28" i="20"/>
  <c r="L29" i="20"/>
  <c r="M29" i="20"/>
  <c r="L30" i="20"/>
  <c r="M30" i="20"/>
  <c r="L6" i="20"/>
  <c r="M6" i="20"/>
  <c r="L16" i="20"/>
  <c r="M16" i="20"/>
  <c r="L7" i="20"/>
  <c r="M7" i="20"/>
  <c r="L8" i="20"/>
  <c r="M8" i="20"/>
  <c r="L9" i="20"/>
  <c r="M9" i="20"/>
  <c r="L10" i="20"/>
  <c r="M10" i="20"/>
  <c r="J178" i="20"/>
  <c r="I178" i="20"/>
  <c r="I179" i="20" s="1"/>
  <c r="S19" i="20" s="1"/>
  <c r="G178" i="20"/>
  <c r="F178" i="20"/>
  <c r="F179" i="20" s="1"/>
  <c r="R19" i="20" s="1"/>
  <c r="D178" i="20"/>
  <c r="C178" i="20"/>
  <c r="C179" i="20" s="1"/>
  <c r="Q19" i="20" s="1"/>
  <c r="M173" i="20"/>
  <c r="L173" i="20"/>
  <c r="J168" i="20"/>
  <c r="I168" i="20"/>
  <c r="G168" i="20"/>
  <c r="F168" i="20"/>
  <c r="D168" i="20"/>
  <c r="C168" i="20"/>
  <c r="M163" i="20"/>
  <c r="L163" i="20"/>
  <c r="K158" i="20"/>
  <c r="J158" i="20"/>
  <c r="I158" i="20"/>
  <c r="H158" i="20"/>
  <c r="G158" i="20"/>
  <c r="F158" i="20"/>
  <c r="E158" i="20"/>
  <c r="D158" i="20"/>
  <c r="C158" i="20"/>
  <c r="N158" i="20"/>
  <c r="M153" i="20"/>
  <c r="L153" i="20"/>
  <c r="K148" i="20"/>
  <c r="J148" i="20"/>
  <c r="I148" i="20"/>
  <c r="H148" i="20"/>
  <c r="G148" i="20"/>
  <c r="F148" i="20"/>
  <c r="E148" i="20"/>
  <c r="D148" i="20"/>
  <c r="C148" i="20"/>
  <c r="N148" i="20"/>
  <c r="M143" i="20"/>
  <c r="L143" i="20"/>
  <c r="K138" i="20"/>
  <c r="J138" i="20"/>
  <c r="I138" i="20"/>
  <c r="G138" i="20"/>
  <c r="F138" i="20"/>
  <c r="E138" i="20"/>
  <c r="D138" i="20"/>
  <c r="C138" i="20"/>
  <c r="M133" i="20"/>
  <c r="L133" i="20"/>
  <c r="J128" i="20"/>
  <c r="I128" i="20"/>
  <c r="G128" i="20"/>
  <c r="F128" i="20"/>
  <c r="E128" i="20"/>
  <c r="D128" i="20"/>
  <c r="C128" i="20"/>
  <c r="N128" i="20"/>
  <c r="M123" i="20"/>
  <c r="L123" i="20"/>
  <c r="J118" i="20"/>
  <c r="I118" i="20"/>
  <c r="I119" i="20" s="1"/>
  <c r="S11" i="20" s="1"/>
  <c r="G118" i="20"/>
  <c r="F118" i="20"/>
  <c r="E118" i="20"/>
  <c r="D118" i="20"/>
  <c r="C118" i="20"/>
  <c r="N118" i="20"/>
  <c r="M113" i="20"/>
  <c r="L113" i="20"/>
  <c r="K108" i="20"/>
  <c r="J108" i="20"/>
  <c r="I108" i="20"/>
  <c r="H108" i="20"/>
  <c r="G108" i="20"/>
  <c r="F108" i="20"/>
  <c r="E108" i="20"/>
  <c r="D108" i="20"/>
  <c r="C108" i="20"/>
  <c r="M103" i="20"/>
  <c r="L103" i="20"/>
  <c r="K98" i="20"/>
  <c r="J98" i="20"/>
  <c r="I98" i="20"/>
  <c r="H98" i="20"/>
  <c r="G98" i="20"/>
  <c r="F98" i="20"/>
  <c r="E98" i="20"/>
  <c r="D98" i="20"/>
  <c r="C98" i="20"/>
  <c r="M93" i="20"/>
  <c r="L93" i="20"/>
  <c r="J88" i="20"/>
  <c r="I88" i="20"/>
  <c r="G88" i="20"/>
  <c r="F88" i="20"/>
  <c r="F89" i="20" s="1"/>
  <c r="R23" i="20" s="1"/>
  <c r="D88" i="20"/>
  <c r="C88" i="20"/>
  <c r="M87" i="20"/>
  <c r="L87" i="20"/>
  <c r="M85" i="20"/>
  <c r="L85" i="20"/>
  <c r="J80" i="20"/>
  <c r="I80" i="20"/>
  <c r="I81" i="20" s="1"/>
  <c r="S21" i="20" s="1"/>
  <c r="G80" i="20"/>
  <c r="F80" i="20"/>
  <c r="F81" i="20" s="1"/>
  <c r="R21" i="20" s="1"/>
  <c r="D80" i="20"/>
  <c r="C80" i="20"/>
  <c r="C81" i="20" s="1"/>
  <c r="Q21" i="20" s="1"/>
  <c r="M79" i="20"/>
  <c r="L79" i="20"/>
  <c r="M78" i="20"/>
  <c r="L78" i="20"/>
  <c r="M76" i="20"/>
  <c r="L76" i="20"/>
  <c r="J71" i="20"/>
  <c r="I71" i="20"/>
  <c r="I72" i="20" s="1"/>
  <c r="S6" i="20" s="1"/>
  <c r="G71" i="20"/>
  <c r="F71" i="20"/>
  <c r="F72" i="20" s="1"/>
  <c r="R6" i="20" s="1"/>
  <c r="D71" i="20"/>
  <c r="C71" i="20"/>
  <c r="C72" i="20" s="1"/>
  <c r="Q6" i="20" s="1"/>
  <c r="M66" i="20"/>
  <c r="L66" i="20"/>
  <c r="K61" i="20"/>
  <c r="J61" i="20"/>
  <c r="I61" i="20"/>
  <c r="H61" i="20"/>
  <c r="G61" i="20"/>
  <c r="F61" i="20"/>
  <c r="E61" i="20"/>
  <c r="D61" i="20"/>
  <c r="C61" i="20"/>
  <c r="M56" i="20"/>
  <c r="L56" i="20"/>
  <c r="K51" i="20"/>
  <c r="J51" i="20"/>
  <c r="I51" i="20"/>
  <c r="G51" i="20"/>
  <c r="F51" i="20"/>
  <c r="F52" i="20" s="1"/>
  <c r="R12" i="20" s="1"/>
  <c r="E51" i="20"/>
  <c r="D51" i="20"/>
  <c r="C51" i="20"/>
  <c r="M46" i="20"/>
  <c r="L46" i="20"/>
  <c r="K41" i="20"/>
  <c r="J41" i="20"/>
  <c r="I41" i="20"/>
  <c r="H41" i="20"/>
  <c r="G41" i="20"/>
  <c r="F41" i="20"/>
  <c r="E41" i="20"/>
  <c r="D41" i="20"/>
  <c r="C41" i="20"/>
  <c r="N41" i="20"/>
  <c r="M36" i="20"/>
  <c r="L36" i="20"/>
  <c r="K31" i="20"/>
  <c r="J31" i="20"/>
  <c r="I31" i="20"/>
  <c r="G31" i="20"/>
  <c r="F31" i="20"/>
  <c r="F32" i="20" s="1"/>
  <c r="R14" i="20" s="1"/>
  <c r="E31" i="20"/>
  <c r="D31" i="20"/>
  <c r="C31" i="20"/>
  <c r="M26" i="20"/>
  <c r="L26" i="20"/>
  <c r="K21" i="20"/>
  <c r="J21" i="20"/>
  <c r="I21" i="20"/>
  <c r="G21" i="20"/>
  <c r="F21" i="20"/>
  <c r="F22" i="20" s="1"/>
  <c r="R20" i="20" s="1"/>
  <c r="D21" i="20"/>
  <c r="C21" i="20"/>
  <c r="J11" i="20"/>
  <c r="I11" i="20"/>
  <c r="G11" i="20"/>
  <c r="F11" i="20"/>
  <c r="D11" i="20"/>
  <c r="C11" i="20"/>
  <c r="C1" i="20" s="1"/>
  <c r="M4" i="22" l="1"/>
  <c r="M16" i="22"/>
  <c r="M11" i="22"/>
  <c r="M15" i="22"/>
  <c r="M3" i="22"/>
  <c r="M17" i="22"/>
  <c r="M13" i="22"/>
  <c r="M7" i="22"/>
  <c r="M10" i="22"/>
  <c r="M5" i="22"/>
  <c r="M14" i="22"/>
  <c r="M12" i="22"/>
  <c r="M9" i="22"/>
  <c r="M2" i="22"/>
  <c r="M19" i="22"/>
  <c r="M18" i="22"/>
  <c r="M8" i="22"/>
  <c r="M6" i="22"/>
  <c r="G1" i="20"/>
  <c r="K1" i="20"/>
  <c r="E1" i="20"/>
  <c r="H1" i="20"/>
  <c r="M178" i="20"/>
  <c r="J1" i="20"/>
  <c r="L11" i="20"/>
  <c r="L21" i="20"/>
  <c r="L51" i="20"/>
  <c r="I1" i="20"/>
  <c r="M31" i="20"/>
  <c r="I32" i="20"/>
  <c r="S14" i="20" s="1"/>
  <c r="I42" i="20"/>
  <c r="S8" i="20" s="1"/>
  <c r="M61" i="20"/>
  <c r="C99" i="20"/>
  <c r="Q7" i="20" s="1"/>
  <c r="M108" i="20"/>
  <c r="D1" i="20"/>
  <c r="C2" i="20" s="1"/>
  <c r="Q24" i="20" s="1"/>
  <c r="F1" i="20"/>
  <c r="I109" i="20"/>
  <c r="S22" i="20" s="1"/>
  <c r="M128" i="20"/>
  <c r="C129" i="20"/>
  <c r="Q18" i="20" s="1"/>
  <c r="F139" i="20"/>
  <c r="R16" i="20" s="1"/>
  <c r="L88" i="20"/>
  <c r="I99" i="20"/>
  <c r="S7" i="20" s="1"/>
  <c r="L118" i="20"/>
  <c r="L168" i="20"/>
  <c r="M71" i="20"/>
  <c r="M80" i="20"/>
  <c r="M88" i="20"/>
  <c r="M168" i="20"/>
  <c r="F119" i="20"/>
  <c r="R11" i="20" s="1"/>
  <c r="I149" i="20"/>
  <c r="S17" i="20" s="1"/>
  <c r="C159" i="20"/>
  <c r="Q9" i="20" s="1"/>
  <c r="I159" i="20"/>
  <c r="S9" i="20" s="1"/>
  <c r="I169" i="20"/>
  <c r="S13" i="20" s="1"/>
  <c r="M138" i="20"/>
  <c r="I139" i="20"/>
  <c r="S16" i="20" s="1"/>
  <c r="M148" i="20"/>
  <c r="C149" i="20"/>
  <c r="Q17" i="20" s="1"/>
  <c r="M158" i="20"/>
  <c r="L178" i="20"/>
  <c r="L179" i="20" s="1"/>
  <c r="T19" i="20" s="1"/>
  <c r="U19" i="20" s="1"/>
  <c r="F12" i="20"/>
  <c r="R15" i="20" s="1"/>
  <c r="C22" i="20"/>
  <c r="Q20" i="20" s="1"/>
  <c r="L41" i="20"/>
  <c r="F42" i="20"/>
  <c r="R8" i="20" s="1"/>
  <c r="C52" i="20"/>
  <c r="Q12" i="20" s="1"/>
  <c r="F62" i="20"/>
  <c r="R10" i="20" s="1"/>
  <c r="I62" i="20"/>
  <c r="S10" i="20" s="1"/>
  <c r="F99" i="20"/>
  <c r="R7" i="20" s="1"/>
  <c r="F109" i="20"/>
  <c r="R22" i="20" s="1"/>
  <c r="M118" i="20"/>
  <c r="I129" i="20"/>
  <c r="S18" i="20" s="1"/>
  <c r="C139" i="20"/>
  <c r="Q16" i="20" s="1"/>
  <c r="C169" i="20"/>
  <c r="Q13" i="20" s="1"/>
  <c r="M11" i="20"/>
  <c r="M21" i="20"/>
  <c r="I22" i="20"/>
  <c r="S20" i="20" s="1"/>
  <c r="M41" i="20"/>
  <c r="C42" i="20"/>
  <c r="Q8" i="20" s="1"/>
  <c r="M51" i="20"/>
  <c r="L52" i="20" s="1"/>
  <c r="T12" i="20" s="1"/>
  <c r="I52" i="20"/>
  <c r="S12" i="20" s="1"/>
  <c r="L71" i="20"/>
  <c r="L72" i="20" s="1"/>
  <c r="T6" i="20" s="1"/>
  <c r="U6" i="20" s="1"/>
  <c r="L80" i="20"/>
  <c r="L98" i="20"/>
  <c r="L108" i="20"/>
  <c r="L109" i="20" s="1"/>
  <c r="T22" i="20" s="1"/>
  <c r="C109" i="20"/>
  <c r="Q22" i="20" s="1"/>
  <c r="C12" i="20"/>
  <c r="Q15" i="20" s="1"/>
  <c r="I12" i="20"/>
  <c r="S15" i="20" s="1"/>
  <c r="L31" i="20"/>
  <c r="L32" i="20" s="1"/>
  <c r="T14" i="20" s="1"/>
  <c r="C32" i="20"/>
  <c r="Q14" i="20" s="1"/>
  <c r="L61" i="20"/>
  <c r="C62" i="20"/>
  <c r="Q10" i="20" s="1"/>
  <c r="C89" i="20"/>
  <c r="Q23" i="20" s="1"/>
  <c r="I89" i="20"/>
  <c r="S23" i="20" s="1"/>
  <c r="M98" i="20"/>
  <c r="C119" i="20"/>
  <c r="Q11" i="20" s="1"/>
  <c r="L128" i="20"/>
  <c r="L129" i="20" s="1"/>
  <c r="T18" i="20" s="1"/>
  <c r="F129" i="20"/>
  <c r="R18" i="20" s="1"/>
  <c r="L138" i="20"/>
  <c r="N138" i="20"/>
  <c r="N1" i="20" s="1"/>
  <c r="L148" i="20"/>
  <c r="F149" i="20"/>
  <c r="R17" i="20" s="1"/>
  <c r="L158" i="20"/>
  <c r="F159" i="20"/>
  <c r="R9" i="20" s="1"/>
  <c r="F169" i="20"/>
  <c r="R13" i="20" s="1"/>
  <c r="L159" i="20" l="1"/>
  <c r="T9" i="20" s="1"/>
  <c r="U9" i="20" s="1"/>
  <c r="U18" i="20"/>
  <c r="U22" i="20"/>
  <c r="U12" i="20"/>
  <c r="U14" i="20"/>
  <c r="F2" i="20"/>
  <c r="R24" i="20" s="1"/>
  <c r="L81" i="20"/>
  <c r="T21" i="20" s="1"/>
  <c r="U21" i="20" s="1"/>
  <c r="L12" i="20"/>
  <c r="T15" i="20" s="1"/>
  <c r="U15" i="20" s="1"/>
  <c r="L119" i="20"/>
  <c r="T11" i="20" s="1"/>
  <c r="U11" i="20" s="1"/>
  <c r="L89" i="20"/>
  <c r="T23" i="20" s="1"/>
  <c r="U23" i="20" s="1"/>
  <c r="I2" i="20"/>
  <c r="S24" i="20" s="1"/>
  <c r="L22" i="20"/>
  <c r="T20" i="20" s="1"/>
  <c r="U20" i="20" s="1"/>
  <c r="L149" i="20"/>
  <c r="T17" i="20" s="1"/>
  <c r="U17" i="20" s="1"/>
  <c r="L139" i="20"/>
  <c r="T16" i="20" s="1"/>
  <c r="U16" i="20" s="1"/>
  <c r="L62" i="20"/>
  <c r="T10" i="20" s="1"/>
  <c r="U10" i="20" s="1"/>
  <c r="M1" i="20"/>
  <c r="L1" i="20"/>
  <c r="L169" i="20"/>
  <c r="T13" i="20" s="1"/>
  <c r="U13" i="20" s="1"/>
  <c r="L42" i="20"/>
  <c r="T8" i="20" s="1"/>
  <c r="U8" i="20" s="1"/>
  <c r="L99" i="20"/>
  <c r="T7" i="20" s="1"/>
  <c r="U7" i="20" s="1"/>
  <c r="L2" i="20" l="1"/>
  <c r="T24" i="20" s="1"/>
  <c r="U24" i="20" s="1"/>
  <c r="M122" i="18"/>
  <c r="H17" i="18"/>
  <c r="I17" i="18"/>
  <c r="J17" i="18"/>
  <c r="K17" i="18"/>
  <c r="L17" i="18"/>
  <c r="M17" i="18"/>
  <c r="N17" i="18"/>
  <c r="K26" i="18"/>
  <c r="K35" i="18"/>
  <c r="K44" i="18"/>
  <c r="H53" i="18"/>
  <c r="N53" i="18"/>
  <c r="K86" i="18"/>
  <c r="K95" i="18"/>
  <c r="K104" i="18"/>
  <c r="F113" i="18"/>
  <c r="G113" i="18"/>
  <c r="H113" i="18"/>
  <c r="I113" i="18"/>
  <c r="J113" i="18"/>
  <c r="K113" i="18"/>
  <c r="L113" i="18"/>
  <c r="M113" i="18"/>
  <c r="N113" i="18"/>
  <c r="K122" i="18"/>
  <c r="K131" i="18"/>
  <c r="H140" i="18"/>
  <c r="N140" i="18"/>
  <c r="M158" i="18"/>
  <c r="L158" i="18"/>
  <c r="M149" i="18"/>
  <c r="L149" i="18"/>
  <c r="M140" i="18"/>
  <c r="L140" i="18"/>
  <c r="N131" i="18"/>
  <c r="M131" i="18"/>
  <c r="L131" i="18"/>
  <c r="N122" i="18"/>
  <c r="L122" i="18"/>
  <c r="N104" i="18"/>
  <c r="M104" i="18"/>
  <c r="L104" i="18"/>
  <c r="N95" i="18"/>
  <c r="M95" i="18"/>
  <c r="L95" i="18"/>
  <c r="N86" i="18"/>
  <c r="M86" i="18"/>
  <c r="L86" i="18"/>
  <c r="M77" i="18"/>
  <c r="L77" i="18"/>
  <c r="M70" i="18"/>
  <c r="L70" i="18"/>
  <c r="M62" i="18"/>
  <c r="L62" i="18"/>
  <c r="M53" i="18"/>
  <c r="L53" i="18"/>
  <c r="N44" i="18"/>
  <c r="M44" i="18"/>
  <c r="L44" i="18"/>
  <c r="N35" i="18"/>
  <c r="M35" i="18"/>
  <c r="L35" i="18"/>
  <c r="N26" i="18"/>
  <c r="M26" i="18"/>
  <c r="L26" i="18"/>
  <c r="M8" i="18"/>
  <c r="L8" i="18"/>
  <c r="D77" i="18"/>
  <c r="F77" i="18"/>
  <c r="G77" i="18"/>
  <c r="I77" i="18"/>
  <c r="J77" i="18"/>
  <c r="C77" i="18"/>
  <c r="E53" i="18"/>
  <c r="K53" i="18"/>
  <c r="C8" i="18"/>
  <c r="D8" i="18"/>
  <c r="F8" i="18"/>
  <c r="G8" i="18"/>
  <c r="I8" i="18"/>
  <c r="J8" i="18"/>
  <c r="F17" i="18"/>
  <c r="D70" i="18"/>
  <c r="F70" i="18"/>
  <c r="G70" i="18"/>
  <c r="I70" i="18"/>
  <c r="J70" i="18"/>
  <c r="C70" i="18"/>
  <c r="J158" i="18"/>
  <c r="I158" i="18"/>
  <c r="G158" i="18"/>
  <c r="F158" i="18"/>
  <c r="D158" i="18"/>
  <c r="C158" i="18"/>
  <c r="J149" i="18"/>
  <c r="I149" i="18"/>
  <c r="G149" i="18"/>
  <c r="F149" i="18"/>
  <c r="D149" i="18"/>
  <c r="C149" i="18"/>
  <c r="K140" i="18"/>
  <c r="J140" i="18"/>
  <c r="I140" i="18"/>
  <c r="G140" i="18"/>
  <c r="F140" i="18"/>
  <c r="E140" i="18"/>
  <c r="D140" i="18"/>
  <c r="C140" i="18"/>
  <c r="J131" i="18"/>
  <c r="I131" i="18"/>
  <c r="H131" i="18"/>
  <c r="G131" i="18"/>
  <c r="F131" i="18"/>
  <c r="E131" i="18"/>
  <c r="D131" i="18"/>
  <c r="C131" i="18"/>
  <c r="J122" i="18"/>
  <c r="I122" i="18"/>
  <c r="H122" i="18"/>
  <c r="G122" i="18"/>
  <c r="F122" i="18"/>
  <c r="E122" i="18"/>
  <c r="D122" i="18"/>
  <c r="C122" i="18"/>
  <c r="E113" i="18"/>
  <c r="D113" i="18"/>
  <c r="C113" i="18"/>
  <c r="J104" i="18"/>
  <c r="I104" i="18"/>
  <c r="H104" i="18"/>
  <c r="G104" i="18"/>
  <c r="F104" i="18"/>
  <c r="E104" i="18"/>
  <c r="D104" i="18"/>
  <c r="C104" i="18"/>
  <c r="J95" i="18"/>
  <c r="I95" i="18"/>
  <c r="H95" i="18"/>
  <c r="G95" i="18"/>
  <c r="F95" i="18"/>
  <c r="E95" i="18"/>
  <c r="D95" i="18"/>
  <c r="C95" i="18"/>
  <c r="J86" i="18"/>
  <c r="I86" i="18"/>
  <c r="H86" i="18"/>
  <c r="G86" i="18"/>
  <c r="F86" i="18"/>
  <c r="E86" i="18"/>
  <c r="D86" i="18"/>
  <c r="C86" i="18"/>
  <c r="J62" i="18"/>
  <c r="I62" i="18"/>
  <c r="G62" i="18"/>
  <c r="F62" i="18"/>
  <c r="D62" i="18"/>
  <c r="C62" i="18"/>
  <c r="J53" i="18"/>
  <c r="I53" i="18"/>
  <c r="G53" i="18"/>
  <c r="F53" i="18"/>
  <c r="D53" i="18"/>
  <c r="C53" i="18"/>
  <c r="J44" i="18"/>
  <c r="I44" i="18"/>
  <c r="H44" i="18"/>
  <c r="G44" i="18"/>
  <c r="F44" i="18"/>
  <c r="E44" i="18"/>
  <c r="D44" i="18"/>
  <c r="C44" i="18"/>
  <c r="J35" i="18"/>
  <c r="I35" i="18"/>
  <c r="H35" i="18"/>
  <c r="G35" i="18"/>
  <c r="F35" i="18"/>
  <c r="E35" i="18"/>
  <c r="D35" i="18"/>
  <c r="C35" i="18"/>
  <c r="J26" i="18"/>
  <c r="I26" i="18"/>
  <c r="H26" i="18"/>
  <c r="G26" i="18"/>
  <c r="F26" i="18"/>
  <c r="E26" i="18"/>
  <c r="D26" i="18"/>
  <c r="C26" i="18"/>
  <c r="G17" i="18"/>
  <c r="E17" i="18"/>
  <c r="D17" i="18"/>
  <c r="C17" i="18"/>
</calcChain>
</file>

<file path=xl/sharedStrings.xml><?xml version="1.0" encoding="utf-8"?>
<sst xmlns="http://schemas.openxmlformats.org/spreadsheetml/2006/main" count="934" uniqueCount="82">
  <si>
    <t>Hawthorn</t>
  </si>
  <si>
    <t>W</t>
  </si>
  <si>
    <t>Fremantle</t>
  </si>
  <si>
    <t>L</t>
  </si>
  <si>
    <t>Port Adelaide</t>
  </si>
  <si>
    <t>Carlton</t>
  </si>
  <si>
    <t>Collingwood</t>
  </si>
  <si>
    <t>North Melbourne</t>
  </si>
  <si>
    <t>West Coast</t>
  </si>
  <si>
    <t>Geelong</t>
  </si>
  <si>
    <t>Essendon</t>
  </si>
  <si>
    <t>Richmond</t>
  </si>
  <si>
    <t>Adelaide</t>
  </si>
  <si>
    <t>D</t>
  </si>
  <si>
    <t>Adel</t>
  </si>
  <si>
    <t>Year</t>
  </si>
  <si>
    <t>Bris</t>
  </si>
  <si>
    <t>Carl</t>
  </si>
  <si>
    <t>Coll</t>
  </si>
  <si>
    <t>Ess</t>
  </si>
  <si>
    <t>Freo</t>
  </si>
  <si>
    <t>Geel</t>
  </si>
  <si>
    <t>GC</t>
  </si>
  <si>
    <t>GWS</t>
  </si>
  <si>
    <t>Haw</t>
  </si>
  <si>
    <t>Melb</t>
  </si>
  <si>
    <t>NM</t>
  </si>
  <si>
    <t>Port</t>
  </si>
  <si>
    <t>Rich</t>
  </si>
  <si>
    <t>St K</t>
  </si>
  <si>
    <t>Syd</t>
  </si>
  <si>
    <t>WC</t>
  </si>
  <si>
    <t>WB</t>
  </si>
  <si>
    <t>Total Record (incl. finals)</t>
  </si>
  <si>
    <t>Total</t>
  </si>
  <si>
    <t>Margin &lt;= 6 points</t>
  </si>
  <si>
    <t>Margin &lt;= 12 points</t>
  </si>
  <si>
    <t>Margin &lt;= 18 points</t>
  </si>
  <si>
    <t>Team</t>
  </si>
  <si>
    <t>Brisbane</t>
  </si>
  <si>
    <t>5-2</t>
  </si>
  <si>
    <t>Down 3</t>
  </si>
  <si>
    <t>1-5</t>
  </si>
  <si>
    <t>Up 6</t>
  </si>
  <si>
    <t>Down 7</t>
  </si>
  <si>
    <t>Down 2</t>
  </si>
  <si>
    <t>5-0</t>
  </si>
  <si>
    <t>4-1</t>
  </si>
  <si>
    <t>1-4</t>
  </si>
  <si>
    <t>Up 3</t>
  </si>
  <si>
    <t>Down 5</t>
  </si>
  <si>
    <t>6-1</t>
  </si>
  <si>
    <t>6-2</t>
  </si>
  <si>
    <t>W-L change in following season (incl. finals)</t>
  </si>
  <si>
    <t>North Melb</t>
  </si>
  <si>
    <t>Down 1</t>
  </si>
  <si>
    <t>3-7</t>
  </si>
  <si>
    <t>2-6-1</t>
  </si>
  <si>
    <t>Up 4.5</t>
  </si>
  <si>
    <t>Games &lt;= 12 pts</t>
  </si>
  <si>
    <t>1-6</t>
  </si>
  <si>
    <t>?</t>
  </si>
  <si>
    <t>4-0</t>
  </si>
  <si>
    <t>No change</t>
  </si>
  <si>
    <t>Up 6 (Up 4 in H&amp;A season)</t>
  </si>
  <si>
    <t>7-1</t>
  </si>
  <si>
    <t>North Melbourne*</t>
  </si>
  <si>
    <t>* 2-1 in H&amp;A season, 2-0 in finals</t>
  </si>
  <si>
    <t>2-6</t>
  </si>
  <si>
    <t>% strike rate: Opponent</t>
  </si>
  <si>
    <t>All</t>
  </si>
  <si>
    <t>Top 4</t>
  </si>
  <si>
    <t>Top 8</t>
  </si>
  <si>
    <t>9th &amp; below</t>
  </si>
  <si>
    <t>Record v Top 4 teams</t>
  </si>
  <si>
    <t>Record v Top 8 teams</t>
  </si>
  <si>
    <t>Record v 9th and below</t>
  </si>
  <si>
    <t>Diff - Top 8 vs 9th &amp; below</t>
  </si>
  <si>
    <t xml:space="preserve">Rich </t>
  </si>
  <si>
    <t>Sides played twice (and 2013 H&amp;A season wins)</t>
  </si>
  <si>
    <t>Total wins</t>
  </si>
  <si>
    <t>Difficulty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</si>
</sst>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  <font>
      <b/>
      <sz val="8"/>
      <color theme="2" tint="-0.89999084444715716"/>
      <name val="Arial"/>
      <family val="2"/>
    </font>
    <font>
      <b/>
      <sz val="8"/>
      <color rgb="FF0070C0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sz val="8"/>
      <color rgb="FFFFFF00"/>
      <name val="Arial"/>
      <family val="2"/>
    </font>
    <font>
      <sz val="8"/>
      <color theme="2" tint="-0.899990844447157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9" fontId="10" fillId="4" borderId="0" xfId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9" fontId="8" fillId="8" borderId="0" xfId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9" fontId="5" fillId="11" borderId="0" xfId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1" fillId="2" borderId="0" xfId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9" fontId="7" fillId="7" borderId="0" xfId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9" fontId="1" fillId="6" borderId="0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9" fontId="9" fillId="3" borderId="0" xfId="1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9" fontId="8" fillId="12" borderId="0" xfId="1" applyFont="1" applyFill="1" applyBorder="1" applyAlignment="1">
      <alignment horizontal="center"/>
    </xf>
    <xf numFmtId="9" fontId="5" fillId="5" borderId="0" xfId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9" fontId="5" fillId="9" borderId="0" xfId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9" fontId="7" fillId="8" borderId="0" xfId="1" applyFont="1" applyFill="1" applyBorder="1" applyAlignment="1">
      <alignment horizontal="center"/>
    </xf>
    <xf numFmtId="9" fontId="8" fillId="2" borderId="0" xfId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9" fontId="5" fillId="7" borderId="0" xfId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9" fontId="7" fillId="5" borderId="0" xfId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9" fontId="7" fillId="12" borderId="0" xfId="1" applyFont="1" applyFill="1" applyBorder="1" applyAlignment="1">
      <alignment horizontal="center"/>
    </xf>
    <xf numFmtId="0" fontId="13" fillId="13" borderId="0" xfId="0" applyFont="1" applyFill="1" applyBorder="1" applyAlignment="1">
      <alignment horizontal="center"/>
    </xf>
    <xf numFmtId="9" fontId="7" fillId="13" borderId="0" xfId="1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9" fontId="5" fillId="12" borderId="0" xfId="1" applyFont="1" applyFill="1" applyBorder="1" applyAlignment="1">
      <alignment horizontal="center"/>
    </xf>
    <xf numFmtId="9" fontId="1" fillId="2" borderId="0" xfId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8" fillId="10" borderId="0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7" fillId="12" borderId="0" xfId="0" applyFont="1" applyFill="1" applyBorder="1" applyAlignment="1">
      <alignment horizontal="center" wrapText="1"/>
    </xf>
    <xf numFmtId="0" fontId="7" fillId="13" borderId="0" xfId="0" applyFont="1" applyFill="1" applyBorder="1" applyAlignment="1">
      <alignment horizontal="center" wrapText="1"/>
    </xf>
    <xf numFmtId="0" fontId="5" fillId="1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8" fillId="1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 applyBorder="1"/>
    <xf numFmtId="0" fontId="1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" fontId="2" fillId="2" borderId="8" xfId="0" quotePrefix="1" applyNumberFormat="1" applyFont="1" applyFill="1" applyBorder="1" applyAlignment="1">
      <alignment horizontal="center"/>
    </xf>
    <xf numFmtId="0" fontId="2" fillId="2" borderId="8" xfId="0" quotePrefix="1" applyFont="1" applyFill="1" applyBorder="1" applyAlignment="1">
      <alignment horizontal="center"/>
    </xf>
    <xf numFmtId="14" fontId="2" fillId="2" borderId="8" xfId="0" quotePrefix="1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quotePrefix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8"/>
  <sheetViews>
    <sheetView tabSelected="1" workbookViewId="0">
      <selection activeCell="P22" sqref="P22"/>
    </sheetView>
  </sheetViews>
  <sheetFormatPr defaultRowHeight="11.25" x14ac:dyDescent="0.2"/>
  <cols>
    <col min="1" max="1" width="3.85546875" style="1" customWidth="1"/>
    <col min="2" max="2" width="5.7109375" style="2" customWidth="1"/>
    <col min="3" max="14" width="4" style="1" customWidth="1"/>
    <col min="15" max="15" width="9.140625" style="1"/>
    <col min="16" max="16" width="16.140625" style="2" customWidth="1"/>
    <col min="17" max="17" width="5" style="1" customWidth="1"/>
    <col min="18" max="18" width="7.7109375" style="1" customWidth="1"/>
    <col min="19" max="19" width="20.42578125" style="1" customWidth="1"/>
    <col min="20" max="20" width="9.140625" style="1"/>
    <col min="21" max="21" width="16.28515625" style="2" customWidth="1"/>
    <col min="22" max="22" width="5" style="1" customWidth="1"/>
    <col min="23" max="23" width="7.7109375" style="1" customWidth="1"/>
    <col min="24" max="24" width="20.42578125" style="1" customWidth="1"/>
    <col min="25" max="16384" width="9.140625" style="1"/>
  </cols>
  <sheetData>
    <row r="1" spans="2:24" ht="24" customHeight="1" thickBot="1" x14ac:dyDescent="0.25">
      <c r="B1" s="20" t="s">
        <v>14</v>
      </c>
      <c r="C1" s="79" t="s">
        <v>33</v>
      </c>
      <c r="D1" s="79"/>
      <c r="E1" s="79"/>
      <c r="F1" s="79" t="s">
        <v>35</v>
      </c>
      <c r="G1" s="79"/>
      <c r="H1" s="79"/>
      <c r="I1" s="79" t="s">
        <v>36</v>
      </c>
      <c r="J1" s="79"/>
      <c r="K1" s="79"/>
      <c r="L1" s="79" t="s">
        <v>37</v>
      </c>
      <c r="M1" s="79"/>
      <c r="N1" s="79"/>
      <c r="P1" s="98" t="s">
        <v>38</v>
      </c>
      <c r="Q1" s="98" t="s">
        <v>15</v>
      </c>
      <c r="R1" s="99" t="s">
        <v>59</v>
      </c>
      <c r="S1" s="113" t="s">
        <v>53</v>
      </c>
      <c r="U1" s="98" t="s">
        <v>38</v>
      </c>
      <c r="V1" s="98" t="s">
        <v>15</v>
      </c>
      <c r="W1" s="99" t="s">
        <v>59</v>
      </c>
      <c r="X1" s="99" t="s">
        <v>53</v>
      </c>
    </row>
    <row r="2" spans="2:24" x14ac:dyDescent="0.2">
      <c r="B2" s="20" t="s">
        <v>15</v>
      </c>
      <c r="C2" s="20" t="s">
        <v>1</v>
      </c>
      <c r="D2" s="20" t="s">
        <v>3</v>
      </c>
      <c r="E2" s="20" t="s">
        <v>13</v>
      </c>
      <c r="F2" s="20" t="s">
        <v>1</v>
      </c>
      <c r="G2" s="20" t="s">
        <v>3</v>
      </c>
      <c r="H2" s="20" t="s">
        <v>13</v>
      </c>
      <c r="I2" s="20" t="s">
        <v>1</v>
      </c>
      <c r="J2" s="20" t="s">
        <v>3</v>
      </c>
      <c r="K2" s="20" t="s">
        <v>13</v>
      </c>
      <c r="L2" s="20" t="s">
        <v>1</v>
      </c>
      <c r="M2" s="20" t="s">
        <v>3</v>
      </c>
      <c r="N2" s="20" t="s">
        <v>13</v>
      </c>
      <c r="P2" s="100" t="s">
        <v>7</v>
      </c>
      <c r="Q2" s="122">
        <v>2010</v>
      </c>
      <c r="R2" s="124" t="s">
        <v>47</v>
      </c>
      <c r="S2" s="114" t="s">
        <v>55</v>
      </c>
      <c r="U2" s="107" t="s">
        <v>39</v>
      </c>
      <c r="V2" s="122">
        <v>2011</v>
      </c>
      <c r="W2" s="123" t="s">
        <v>42</v>
      </c>
      <c r="X2" s="101" t="s">
        <v>43</v>
      </c>
    </row>
    <row r="3" spans="2:24" x14ac:dyDescent="0.2">
      <c r="B3" s="20">
        <v>2014</v>
      </c>
      <c r="C3" s="1">
        <v>11</v>
      </c>
      <c r="D3" s="1">
        <v>11</v>
      </c>
      <c r="F3" s="1">
        <v>0</v>
      </c>
      <c r="G3" s="1">
        <v>2</v>
      </c>
      <c r="I3" s="1">
        <v>1</v>
      </c>
      <c r="J3" s="1">
        <v>6</v>
      </c>
      <c r="L3" s="1">
        <v>2</v>
      </c>
      <c r="M3" s="1">
        <v>6</v>
      </c>
      <c r="P3" s="102" t="s">
        <v>2</v>
      </c>
      <c r="Q3" s="122">
        <v>2010</v>
      </c>
      <c r="R3" s="124" t="s">
        <v>47</v>
      </c>
      <c r="S3" s="114" t="s">
        <v>50</v>
      </c>
      <c r="U3" s="108" t="s">
        <v>10</v>
      </c>
      <c r="V3" s="122">
        <v>2012</v>
      </c>
      <c r="W3" s="124" t="s">
        <v>48</v>
      </c>
      <c r="X3" s="101" t="s">
        <v>49</v>
      </c>
    </row>
    <row r="4" spans="2:24" x14ac:dyDescent="0.2">
      <c r="B4" s="20">
        <v>2013</v>
      </c>
      <c r="C4" s="1">
        <v>10</v>
      </c>
      <c r="D4" s="1">
        <v>12</v>
      </c>
      <c r="F4" s="1">
        <v>2</v>
      </c>
      <c r="G4" s="1">
        <v>2</v>
      </c>
      <c r="I4" s="1">
        <v>3</v>
      </c>
      <c r="J4" s="1">
        <v>5</v>
      </c>
      <c r="L4" s="1">
        <v>3</v>
      </c>
      <c r="M4" s="1">
        <v>6</v>
      </c>
      <c r="P4" s="103" t="s">
        <v>4</v>
      </c>
      <c r="Q4" s="122">
        <v>2010</v>
      </c>
      <c r="R4" s="124" t="s">
        <v>52</v>
      </c>
      <c r="S4" s="114" t="s">
        <v>44</v>
      </c>
      <c r="U4" s="110" t="s">
        <v>0</v>
      </c>
      <c r="V4" s="122">
        <v>2012</v>
      </c>
      <c r="W4" s="124" t="s">
        <v>48</v>
      </c>
      <c r="X4" s="101" t="s">
        <v>49</v>
      </c>
    </row>
    <row r="5" spans="2:24" x14ac:dyDescent="0.2">
      <c r="B5" s="20">
        <v>2012</v>
      </c>
      <c r="C5" s="1">
        <v>18</v>
      </c>
      <c r="D5" s="1">
        <v>7</v>
      </c>
      <c r="F5" s="1">
        <v>3</v>
      </c>
      <c r="G5" s="1">
        <v>1</v>
      </c>
      <c r="I5" s="1">
        <v>4</v>
      </c>
      <c r="J5" s="1">
        <v>2</v>
      </c>
      <c r="L5" s="1">
        <v>5</v>
      </c>
      <c r="M5" s="1">
        <v>2</v>
      </c>
      <c r="P5" s="104" t="s">
        <v>9</v>
      </c>
      <c r="Q5" s="122">
        <v>2011</v>
      </c>
      <c r="R5" s="124" t="s">
        <v>52</v>
      </c>
      <c r="S5" s="114" t="s">
        <v>44</v>
      </c>
      <c r="U5" s="117" t="s">
        <v>11</v>
      </c>
      <c r="V5" s="122">
        <v>2012</v>
      </c>
      <c r="W5" s="124" t="s">
        <v>57</v>
      </c>
      <c r="X5" s="101" t="s">
        <v>58</v>
      </c>
    </row>
    <row r="6" spans="2:24" x14ac:dyDescent="0.2">
      <c r="B6" s="20">
        <v>2011</v>
      </c>
      <c r="C6" s="1">
        <v>7</v>
      </c>
      <c r="D6" s="1">
        <v>15</v>
      </c>
      <c r="F6" s="1">
        <v>1</v>
      </c>
      <c r="G6" s="1">
        <v>1</v>
      </c>
      <c r="I6" s="1">
        <v>2</v>
      </c>
      <c r="J6" s="1">
        <v>3</v>
      </c>
      <c r="L6" s="1">
        <v>2</v>
      </c>
      <c r="M6" s="1">
        <v>3</v>
      </c>
      <c r="P6" s="105" t="s">
        <v>8</v>
      </c>
      <c r="Q6" s="122">
        <v>2011</v>
      </c>
      <c r="R6" s="124" t="s">
        <v>51</v>
      </c>
      <c r="S6" s="114" t="s">
        <v>45</v>
      </c>
      <c r="U6" s="100" t="s">
        <v>54</v>
      </c>
      <c r="V6" s="122">
        <v>2013</v>
      </c>
      <c r="W6" s="124" t="s">
        <v>56</v>
      </c>
      <c r="X6" s="101" t="s">
        <v>64</v>
      </c>
    </row>
    <row r="7" spans="2:24" x14ac:dyDescent="0.2">
      <c r="B7" s="20">
        <v>2010</v>
      </c>
      <c r="C7" s="1">
        <v>9</v>
      </c>
      <c r="D7" s="1">
        <v>13</v>
      </c>
      <c r="F7" s="1">
        <v>0</v>
      </c>
      <c r="G7" s="1">
        <v>1</v>
      </c>
      <c r="I7" s="1">
        <v>3</v>
      </c>
      <c r="J7" s="1">
        <v>3</v>
      </c>
      <c r="L7" s="1">
        <v>3</v>
      </c>
      <c r="M7" s="1">
        <v>4</v>
      </c>
      <c r="P7" s="106" t="s">
        <v>6</v>
      </c>
      <c r="Q7" s="122">
        <v>2012</v>
      </c>
      <c r="R7" s="124" t="s">
        <v>46</v>
      </c>
      <c r="S7" s="114" t="s">
        <v>41</v>
      </c>
      <c r="U7" s="106"/>
      <c r="V7" s="122"/>
      <c r="W7" s="101"/>
      <c r="X7" s="101"/>
    </row>
    <row r="8" spans="2:24" x14ac:dyDescent="0.2">
      <c r="B8" s="20" t="s">
        <v>34</v>
      </c>
      <c r="C8" s="20">
        <f>SUM(C3:C7)</f>
        <v>55</v>
      </c>
      <c r="D8" s="20">
        <f t="shared" ref="D8:J8" si="0">SUM(D3:D7)</f>
        <v>58</v>
      </c>
      <c r="E8" s="20"/>
      <c r="F8" s="20">
        <f t="shared" si="0"/>
        <v>6</v>
      </c>
      <c r="G8" s="20">
        <f t="shared" si="0"/>
        <v>7</v>
      </c>
      <c r="H8" s="20"/>
      <c r="I8" s="20">
        <f t="shared" si="0"/>
        <v>13</v>
      </c>
      <c r="J8" s="20">
        <f t="shared" si="0"/>
        <v>19</v>
      </c>
      <c r="K8" s="20"/>
      <c r="L8" s="20">
        <f t="shared" ref="L8:M8" si="1">SUM(L3:L7)</f>
        <v>15</v>
      </c>
      <c r="M8" s="20">
        <f t="shared" si="1"/>
        <v>21</v>
      </c>
      <c r="N8" s="20"/>
      <c r="P8" s="107" t="s">
        <v>39</v>
      </c>
      <c r="Q8" s="122">
        <v>2012</v>
      </c>
      <c r="R8" s="124" t="s">
        <v>62</v>
      </c>
      <c r="S8" s="114" t="s">
        <v>63</v>
      </c>
      <c r="U8" s="118" t="s">
        <v>12</v>
      </c>
      <c r="V8" s="122">
        <v>2014</v>
      </c>
      <c r="W8" s="124" t="s">
        <v>60</v>
      </c>
      <c r="X8" s="109" t="s">
        <v>61</v>
      </c>
    </row>
    <row r="9" spans="2:24" x14ac:dyDescent="0.2">
      <c r="P9" s="105" t="s">
        <v>8</v>
      </c>
      <c r="Q9" s="122">
        <v>2012</v>
      </c>
      <c r="R9" s="124" t="s">
        <v>40</v>
      </c>
      <c r="S9" s="114" t="s">
        <v>44</v>
      </c>
      <c r="U9" s="119" t="s">
        <v>5</v>
      </c>
      <c r="V9" s="122">
        <v>2014</v>
      </c>
      <c r="W9" s="125" t="s">
        <v>57</v>
      </c>
      <c r="X9" s="109" t="s">
        <v>61</v>
      </c>
    </row>
    <row r="10" spans="2:24" ht="24.75" customHeight="1" thickBot="1" x14ac:dyDescent="0.25">
      <c r="B10" s="23" t="s">
        <v>16</v>
      </c>
      <c r="C10" s="80" t="s">
        <v>33</v>
      </c>
      <c r="D10" s="80"/>
      <c r="E10" s="80"/>
      <c r="F10" s="80" t="s">
        <v>35</v>
      </c>
      <c r="G10" s="80"/>
      <c r="H10" s="80"/>
      <c r="I10" s="80" t="s">
        <v>36</v>
      </c>
      <c r="J10" s="80"/>
      <c r="K10" s="80"/>
      <c r="L10" s="80" t="s">
        <v>37</v>
      </c>
      <c r="M10" s="80"/>
      <c r="N10" s="80"/>
      <c r="P10" s="107" t="s">
        <v>39</v>
      </c>
      <c r="Q10" s="122">
        <v>2013</v>
      </c>
      <c r="R10" s="124" t="s">
        <v>40</v>
      </c>
      <c r="S10" s="114" t="s">
        <v>41</v>
      </c>
      <c r="U10" s="120" t="s">
        <v>4</v>
      </c>
      <c r="V10" s="126">
        <v>2014</v>
      </c>
      <c r="W10" s="127" t="s">
        <v>68</v>
      </c>
      <c r="X10" s="121" t="s">
        <v>61</v>
      </c>
    </row>
    <row r="11" spans="2:24" x14ac:dyDescent="0.2">
      <c r="B11" s="23" t="s">
        <v>15</v>
      </c>
      <c r="C11" s="23" t="s">
        <v>1</v>
      </c>
      <c r="D11" s="23" t="s">
        <v>3</v>
      </c>
      <c r="E11" s="23" t="s">
        <v>13</v>
      </c>
      <c r="F11" s="23" t="s">
        <v>1</v>
      </c>
      <c r="G11" s="23" t="s">
        <v>3</v>
      </c>
      <c r="H11" s="23" t="s">
        <v>13</v>
      </c>
      <c r="I11" s="23" t="s">
        <v>1</v>
      </c>
      <c r="J11" s="23" t="s">
        <v>3</v>
      </c>
      <c r="K11" s="23" t="s">
        <v>13</v>
      </c>
      <c r="L11" s="23" t="s">
        <v>1</v>
      </c>
      <c r="M11" s="23" t="s">
        <v>3</v>
      </c>
      <c r="N11" s="23" t="s">
        <v>13</v>
      </c>
      <c r="P11" s="108" t="s">
        <v>10</v>
      </c>
      <c r="Q11" s="122">
        <v>2013</v>
      </c>
      <c r="R11" s="124" t="s">
        <v>47</v>
      </c>
      <c r="S11" s="114" t="s">
        <v>45</v>
      </c>
    </row>
    <row r="12" spans="2:24" x14ac:dyDescent="0.2">
      <c r="B12" s="23">
        <v>2014</v>
      </c>
      <c r="C12" s="1">
        <v>7</v>
      </c>
      <c r="D12" s="1">
        <v>15</v>
      </c>
      <c r="F12" s="1">
        <v>2</v>
      </c>
      <c r="G12" s="1">
        <v>0</v>
      </c>
      <c r="I12" s="1">
        <v>4</v>
      </c>
      <c r="J12" s="1">
        <v>2</v>
      </c>
      <c r="L12" s="1">
        <v>4</v>
      </c>
      <c r="M12" s="1">
        <v>2</v>
      </c>
      <c r="P12" s="106"/>
      <c r="Q12" s="122"/>
      <c r="R12" s="124"/>
      <c r="S12" s="114"/>
    </row>
    <row r="13" spans="2:24" x14ac:dyDescent="0.2">
      <c r="B13" s="23">
        <v>2013</v>
      </c>
      <c r="C13" s="1">
        <v>10</v>
      </c>
      <c r="D13" s="1">
        <v>12</v>
      </c>
      <c r="F13" s="1">
        <v>2</v>
      </c>
      <c r="G13" s="1">
        <v>1</v>
      </c>
      <c r="I13" s="1">
        <v>5</v>
      </c>
      <c r="J13" s="1">
        <v>2</v>
      </c>
      <c r="L13" s="1">
        <v>5</v>
      </c>
      <c r="M13" s="1">
        <v>3</v>
      </c>
      <c r="P13" s="104" t="s">
        <v>9</v>
      </c>
      <c r="Q13" s="122">
        <v>2014</v>
      </c>
      <c r="R13" s="124" t="s">
        <v>65</v>
      </c>
      <c r="S13" s="115" t="s">
        <v>61</v>
      </c>
      <c r="W13" s="3"/>
    </row>
    <row r="14" spans="2:24" x14ac:dyDescent="0.2">
      <c r="B14" s="23">
        <v>2012</v>
      </c>
      <c r="C14" s="1">
        <v>10</v>
      </c>
      <c r="D14" s="1">
        <v>12</v>
      </c>
      <c r="F14" s="1">
        <v>1</v>
      </c>
      <c r="G14" s="1">
        <v>0</v>
      </c>
      <c r="I14" s="1">
        <v>4</v>
      </c>
      <c r="J14" s="1">
        <v>0</v>
      </c>
      <c r="L14" s="1">
        <v>4</v>
      </c>
      <c r="M14" s="1">
        <v>2</v>
      </c>
      <c r="P14" s="110" t="s">
        <v>0</v>
      </c>
      <c r="Q14" s="122">
        <v>2014</v>
      </c>
      <c r="R14" s="124" t="s">
        <v>46</v>
      </c>
      <c r="S14" s="115" t="s">
        <v>61</v>
      </c>
    </row>
    <row r="15" spans="2:24" ht="12" thickBot="1" x14ac:dyDescent="0.25">
      <c r="B15" s="23">
        <v>2011</v>
      </c>
      <c r="C15" s="1">
        <v>4</v>
      </c>
      <c r="D15" s="1">
        <v>18</v>
      </c>
      <c r="F15" s="1">
        <v>0</v>
      </c>
      <c r="G15" s="1">
        <v>2</v>
      </c>
      <c r="I15" s="1">
        <v>1</v>
      </c>
      <c r="J15" s="1">
        <v>5</v>
      </c>
      <c r="L15" s="1">
        <v>2</v>
      </c>
      <c r="M15" s="1">
        <v>7</v>
      </c>
      <c r="P15" s="128" t="s">
        <v>66</v>
      </c>
      <c r="Q15" s="126">
        <v>2014</v>
      </c>
      <c r="R15" s="127" t="s">
        <v>47</v>
      </c>
      <c r="S15" s="129" t="s">
        <v>61</v>
      </c>
    </row>
    <row r="16" spans="2:24" ht="12" thickBot="1" x14ac:dyDescent="0.25">
      <c r="B16" s="23">
        <v>2010</v>
      </c>
      <c r="C16" s="1">
        <v>7</v>
      </c>
      <c r="D16" s="1">
        <v>15</v>
      </c>
      <c r="F16" s="1">
        <v>1</v>
      </c>
      <c r="G16" s="1">
        <v>1</v>
      </c>
      <c r="I16" s="1">
        <v>2</v>
      </c>
      <c r="J16" s="1">
        <v>4</v>
      </c>
      <c r="L16" s="1">
        <v>2</v>
      </c>
      <c r="M16" s="1">
        <v>6</v>
      </c>
      <c r="P16" s="111" t="s">
        <v>67</v>
      </c>
      <c r="Q16" s="112"/>
      <c r="R16" s="112"/>
      <c r="S16" s="116"/>
    </row>
    <row r="17" spans="2:14" x14ac:dyDescent="0.2">
      <c r="B17" s="23" t="s">
        <v>34</v>
      </c>
      <c r="C17" s="23">
        <f>SUM(C12:C16)</f>
        <v>38</v>
      </c>
      <c r="D17" s="23">
        <f t="shared" ref="D17" si="2">SUM(D12:D16)</f>
        <v>72</v>
      </c>
      <c r="E17" s="23">
        <f t="shared" ref="E17" si="3">SUM(E12:E16)</f>
        <v>0</v>
      </c>
      <c r="F17" s="23">
        <f>SUM(F12:F16)</f>
        <v>6</v>
      </c>
      <c r="G17" s="23">
        <f t="shared" ref="G17:N17" si="4">SUM(G12:G16)</f>
        <v>4</v>
      </c>
      <c r="H17" s="23">
        <f t="shared" si="4"/>
        <v>0</v>
      </c>
      <c r="I17" s="23">
        <f t="shared" si="4"/>
        <v>16</v>
      </c>
      <c r="J17" s="23">
        <f t="shared" si="4"/>
        <v>13</v>
      </c>
      <c r="K17" s="23">
        <f t="shared" si="4"/>
        <v>0</v>
      </c>
      <c r="L17" s="23">
        <f t="shared" si="4"/>
        <v>17</v>
      </c>
      <c r="M17" s="23">
        <f t="shared" si="4"/>
        <v>20</v>
      </c>
      <c r="N17" s="23">
        <f t="shared" si="4"/>
        <v>0</v>
      </c>
    </row>
    <row r="19" spans="2:14" ht="24" customHeight="1" x14ac:dyDescent="0.2">
      <c r="B19" s="19" t="s">
        <v>17</v>
      </c>
      <c r="C19" s="81" t="s">
        <v>33</v>
      </c>
      <c r="D19" s="81"/>
      <c r="E19" s="81"/>
      <c r="F19" s="81" t="s">
        <v>35</v>
      </c>
      <c r="G19" s="81"/>
      <c r="H19" s="81"/>
      <c r="I19" s="81" t="s">
        <v>36</v>
      </c>
      <c r="J19" s="81"/>
      <c r="K19" s="81"/>
      <c r="L19" s="81" t="s">
        <v>37</v>
      </c>
      <c r="M19" s="81"/>
      <c r="N19" s="81"/>
    </row>
    <row r="20" spans="2:14" x14ac:dyDescent="0.2">
      <c r="B20" s="19" t="s">
        <v>15</v>
      </c>
      <c r="C20" s="19" t="s">
        <v>1</v>
      </c>
      <c r="D20" s="19" t="s">
        <v>3</v>
      </c>
      <c r="E20" s="19" t="s">
        <v>13</v>
      </c>
      <c r="F20" s="19" t="s">
        <v>1</v>
      </c>
      <c r="G20" s="19" t="s">
        <v>3</v>
      </c>
      <c r="H20" s="19" t="s">
        <v>13</v>
      </c>
      <c r="I20" s="19" t="s">
        <v>1</v>
      </c>
      <c r="J20" s="19" t="s">
        <v>3</v>
      </c>
      <c r="K20" s="19" t="s">
        <v>13</v>
      </c>
      <c r="L20" s="19" t="s">
        <v>1</v>
      </c>
      <c r="M20" s="19" t="s">
        <v>3</v>
      </c>
      <c r="N20" s="19" t="s">
        <v>13</v>
      </c>
    </row>
    <row r="21" spans="2:14" x14ac:dyDescent="0.2">
      <c r="B21" s="19">
        <v>2014</v>
      </c>
      <c r="C21" s="1">
        <v>7</v>
      </c>
      <c r="D21" s="1">
        <v>14</v>
      </c>
      <c r="E21" s="1">
        <v>1</v>
      </c>
      <c r="F21" s="1">
        <v>2</v>
      </c>
      <c r="G21" s="1">
        <v>3</v>
      </c>
      <c r="H21" s="1">
        <v>1</v>
      </c>
      <c r="I21" s="1">
        <v>2</v>
      </c>
      <c r="J21" s="1">
        <v>6</v>
      </c>
      <c r="K21" s="1">
        <v>1</v>
      </c>
      <c r="L21" s="1">
        <v>2</v>
      </c>
      <c r="M21" s="1">
        <v>7</v>
      </c>
      <c r="N21" s="1">
        <v>1</v>
      </c>
    </row>
    <row r="22" spans="2:14" x14ac:dyDescent="0.2">
      <c r="B22" s="19">
        <v>2013</v>
      </c>
      <c r="C22" s="1">
        <v>12</v>
      </c>
      <c r="D22" s="1">
        <v>12</v>
      </c>
      <c r="F22" s="1">
        <v>2</v>
      </c>
      <c r="G22" s="1">
        <v>3</v>
      </c>
      <c r="I22" s="1">
        <v>3</v>
      </c>
      <c r="J22" s="1">
        <v>4</v>
      </c>
      <c r="L22" s="1">
        <v>5</v>
      </c>
      <c r="M22" s="1">
        <v>7</v>
      </c>
    </row>
    <row r="23" spans="2:14" x14ac:dyDescent="0.2">
      <c r="B23" s="19">
        <v>2012</v>
      </c>
      <c r="C23" s="1">
        <v>11</v>
      </c>
      <c r="D23" s="1">
        <v>11</v>
      </c>
      <c r="F23" s="1">
        <v>1</v>
      </c>
      <c r="G23" s="1">
        <v>0</v>
      </c>
      <c r="I23" s="1">
        <v>2</v>
      </c>
      <c r="J23" s="1">
        <v>3</v>
      </c>
      <c r="L23" s="1">
        <v>3</v>
      </c>
      <c r="M23" s="1">
        <v>4</v>
      </c>
    </row>
    <row r="24" spans="2:14" x14ac:dyDescent="0.2">
      <c r="B24" s="19">
        <v>2011</v>
      </c>
      <c r="C24" s="1">
        <v>15</v>
      </c>
      <c r="D24" s="1">
        <v>8</v>
      </c>
      <c r="E24" s="1">
        <v>1</v>
      </c>
      <c r="F24" s="1">
        <v>2</v>
      </c>
      <c r="G24" s="1">
        <v>2</v>
      </c>
      <c r="H24" s="1">
        <v>1</v>
      </c>
      <c r="I24" s="1">
        <v>2</v>
      </c>
      <c r="J24" s="1">
        <v>3</v>
      </c>
      <c r="K24" s="1">
        <v>1</v>
      </c>
      <c r="L24" s="1">
        <v>3</v>
      </c>
      <c r="M24" s="1">
        <v>3</v>
      </c>
      <c r="N24" s="1">
        <v>1</v>
      </c>
    </row>
    <row r="25" spans="2:14" x14ac:dyDescent="0.2">
      <c r="B25" s="19">
        <v>2010</v>
      </c>
      <c r="C25" s="1">
        <v>11</v>
      </c>
      <c r="D25" s="1">
        <v>12</v>
      </c>
      <c r="F25" s="1">
        <v>0</v>
      </c>
      <c r="G25" s="1">
        <v>2</v>
      </c>
      <c r="I25" s="1">
        <v>0</v>
      </c>
      <c r="J25" s="1">
        <v>3</v>
      </c>
      <c r="L25" s="1">
        <v>0</v>
      </c>
      <c r="M25" s="1">
        <v>3</v>
      </c>
    </row>
    <row r="26" spans="2:14" x14ac:dyDescent="0.2">
      <c r="B26" s="19" t="s">
        <v>34</v>
      </c>
      <c r="C26" s="19">
        <f>SUM(C21:C25)</f>
        <v>56</v>
      </c>
      <c r="D26" s="19">
        <f t="shared" ref="D26" si="5">SUM(D21:D25)</f>
        <v>57</v>
      </c>
      <c r="E26" s="19">
        <f t="shared" ref="E26" si="6">SUM(E21:E25)</f>
        <v>2</v>
      </c>
      <c r="F26" s="19">
        <f t="shared" ref="F26" si="7">SUM(F21:F25)</f>
        <v>7</v>
      </c>
      <c r="G26" s="19">
        <f t="shared" ref="G26" si="8">SUM(G21:G25)</f>
        <v>10</v>
      </c>
      <c r="H26" s="19">
        <f t="shared" ref="H26" si="9">SUM(H21:H25)</f>
        <v>2</v>
      </c>
      <c r="I26" s="19">
        <f t="shared" ref="I26" si="10">SUM(I21:I25)</f>
        <v>9</v>
      </c>
      <c r="J26" s="19">
        <f t="shared" ref="J26:K26" si="11">SUM(J21:J25)</f>
        <v>19</v>
      </c>
      <c r="K26" s="19">
        <f t="shared" si="11"/>
        <v>2</v>
      </c>
      <c r="L26" s="19">
        <f t="shared" ref="L26:N26" si="12">SUM(L21:L25)</f>
        <v>13</v>
      </c>
      <c r="M26" s="19">
        <f t="shared" si="12"/>
        <v>24</v>
      </c>
      <c r="N26" s="19">
        <f t="shared" si="12"/>
        <v>2</v>
      </c>
    </row>
    <row r="28" spans="2:14" ht="24" customHeight="1" x14ac:dyDescent="0.2">
      <c r="B28" s="2" t="s">
        <v>18</v>
      </c>
      <c r="C28" s="82" t="s">
        <v>33</v>
      </c>
      <c r="D28" s="82"/>
      <c r="E28" s="82"/>
      <c r="F28" s="82" t="s">
        <v>35</v>
      </c>
      <c r="G28" s="82"/>
      <c r="H28" s="82"/>
      <c r="I28" s="82" t="s">
        <v>36</v>
      </c>
      <c r="J28" s="82"/>
      <c r="K28" s="82"/>
      <c r="L28" s="82" t="s">
        <v>37</v>
      </c>
      <c r="M28" s="82"/>
      <c r="N28" s="82"/>
    </row>
    <row r="29" spans="2:14" x14ac:dyDescent="0.2">
      <c r="B29" s="2" t="s">
        <v>15</v>
      </c>
      <c r="C29" s="2" t="s">
        <v>1</v>
      </c>
      <c r="D29" s="2" t="s">
        <v>3</v>
      </c>
      <c r="E29" s="2" t="s">
        <v>13</v>
      </c>
      <c r="F29" s="2" t="s">
        <v>1</v>
      </c>
      <c r="G29" s="2" t="s">
        <v>3</v>
      </c>
      <c r="H29" s="2" t="s">
        <v>13</v>
      </c>
      <c r="I29" s="2" t="s">
        <v>1</v>
      </c>
      <c r="J29" s="2" t="s">
        <v>3</v>
      </c>
      <c r="K29" s="2" t="s">
        <v>13</v>
      </c>
      <c r="L29" s="2" t="s">
        <v>1</v>
      </c>
      <c r="M29" s="2" t="s">
        <v>3</v>
      </c>
      <c r="N29" s="2" t="s">
        <v>13</v>
      </c>
    </row>
    <row r="30" spans="2:14" x14ac:dyDescent="0.2">
      <c r="B30" s="2">
        <v>2014</v>
      </c>
      <c r="C30" s="1">
        <v>11</v>
      </c>
      <c r="D30" s="1">
        <v>11</v>
      </c>
      <c r="F30" s="1">
        <v>1</v>
      </c>
      <c r="G30" s="1">
        <v>1</v>
      </c>
      <c r="I30" s="1">
        <v>3</v>
      </c>
      <c r="J30" s="1">
        <v>3</v>
      </c>
      <c r="L30" s="1">
        <v>4</v>
      </c>
      <c r="M30" s="1">
        <v>4</v>
      </c>
    </row>
    <row r="31" spans="2:14" x14ac:dyDescent="0.2">
      <c r="B31" s="2">
        <v>2013</v>
      </c>
      <c r="C31" s="1">
        <v>14</v>
      </c>
      <c r="D31" s="1">
        <v>9</v>
      </c>
      <c r="F31" s="1">
        <v>1</v>
      </c>
      <c r="G31" s="1">
        <v>0</v>
      </c>
      <c r="I31" s="1">
        <v>1</v>
      </c>
      <c r="J31" s="1">
        <v>1</v>
      </c>
      <c r="L31" s="1">
        <v>3</v>
      </c>
      <c r="M31" s="1">
        <v>1</v>
      </c>
    </row>
    <row r="32" spans="2:14" x14ac:dyDescent="0.2">
      <c r="B32" s="2">
        <v>2012</v>
      </c>
      <c r="C32" s="1">
        <v>17</v>
      </c>
      <c r="D32" s="1">
        <v>8</v>
      </c>
      <c r="F32" s="1">
        <v>3</v>
      </c>
      <c r="G32" s="1">
        <v>0</v>
      </c>
      <c r="I32" s="1">
        <v>5</v>
      </c>
      <c r="J32" s="1">
        <v>0</v>
      </c>
      <c r="L32" s="1">
        <v>6</v>
      </c>
      <c r="M32" s="1">
        <v>0</v>
      </c>
    </row>
    <row r="33" spans="2:14" x14ac:dyDescent="0.2">
      <c r="B33" s="2">
        <v>2011</v>
      </c>
      <c r="C33" s="1">
        <v>22</v>
      </c>
      <c r="D33" s="1">
        <v>3</v>
      </c>
      <c r="F33" s="1">
        <v>2</v>
      </c>
      <c r="G33" s="1">
        <v>1</v>
      </c>
      <c r="I33" s="1">
        <v>2</v>
      </c>
      <c r="J33" s="1">
        <v>1</v>
      </c>
      <c r="L33" s="1">
        <v>3</v>
      </c>
      <c r="M33" s="1">
        <v>1</v>
      </c>
    </row>
    <row r="34" spans="2:14" x14ac:dyDescent="0.2">
      <c r="B34" s="2">
        <v>2010</v>
      </c>
      <c r="C34" s="1">
        <v>20</v>
      </c>
      <c r="D34" s="1">
        <v>4</v>
      </c>
      <c r="E34" s="1">
        <v>2</v>
      </c>
      <c r="F34" s="1">
        <v>1</v>
      </c>
      <c r="G34" s="1">
        <v>2</v>
      </c>
      <c r="H34" s="1">
        <v>2</v>
      </c>
      <c r="I34" s="1">
        <v>2</v>
      </c>
      <c r="J34" s="1">
        <v>3</v>
      </c>
      <c r="K34" s="1">
        <v>2</v>
      </c>
      <c r="L34" s="1">
        <v>2</v>
      </c>
      <c r="M34" s="1">
        <v>3</v>
      </c>
      <c r="N34" s="1">
        <v>2</v>
      </c>
    </row>
    <row r="35" spans="2:14" x14ac:dyDescent="0.2">
      <c r="B35" s="2" t="s">
        <v>34</v>
      </c>
      <c r="C35" s="2">
        <f>SUM(C30:C34)</f>
        <v>84</v>
      </c>
      <c r="D35" s="2">
        <f t="shared" ref="D35" si="13">SUM(D30:D34)</f>
        <v>35</v>
      </c>
      <c r="E35" s="2">
        <f t="shared" ref="E35" si="14">SUM(E30:E34)</f>
        <v>2</v>
      </c>
      <c r="F35" s="2">
        <f t="shared" ref="F35" si="15">SUM(F30:F34)</f>
        <v>8</v>
      </c>
      <c r="G35" s="2">
        <f t="shared" ref="G35" si="16">SUM(G30:G34)</f>
        <v>4</v>
      </c>
      <c r="H35" s="2">
        <f t="shared" ref="H35" si="17">SUM(H30:H34)</f>
        <v>2</v>
      </c>
      <c r="I35" s="2">
        <f t="shared" ref="I35" si="18">SUM(I30:I34)</f>
        <v>13</v>
      </c>
      <c r="J35" s="2">
        <f t="shared" ref="J35:K35" si="19">SUM(J30:J34)</f>
        <v>8</v>
      </c>
      <c r="K35" s="2">
        <f t="shared" si="19"/>
        <v>2</v>
      </c>
      <c r="L35" s="2">
        <f t="shared" ref="L35:N35" si="20">SUM(L30:L34)</f>
        <v>18</v>
      </c>
      <c r="M35" s="2">
        <f t="shared" si="20"/>
        <v>9</v>
      </c>
      <c r="N35" s="2">
        <f t="shared" si="20"/>
        <v>2</v>
      </c>
    </row>
    <row r="37" spans="2:14" ht="24" customHeight="1" x14ac:dyDescent="0.2">
      <c r="B37" s="18" t="s">
        <v>19</v>
      </c>
      <c r="C37" s="83" t="s">
        <v>33</v>
      </c>
      <c r="D37" s="83"/>
      <c r="E37" s="83"/>
      <c r="F37" s="83" t="s">
        <v>35</v>
      </c>
      <c r="G37" s="83"/>
      <c r="H37" s="83"/>
      <c r="I37" s="83" t="s">
        <v>36</v>
      </c>
      <c r="J37" s="83"/>
      <c r="K37" s="83"/>
      <c r="L37" s="83" t="s">
        <v>37</v>
      </c>
      <c r="M37" s="83"/>
      <c r="N37" s="83"/>
    </row>
    <row r="38" spans="2:14" x14ac:dyDescent="0.2">
      <c r="B38" s="18" t="s">
        <v>15</v>
      </c>
      <c r="C38" s="18" t="s">
        <v>1</v>
      </c>
      <c r="D38" s="18" t="s">
        <v>3</v>
      </c>
      <c r="E38" s="18" t="s">
        <v>13</v>
      </c>
      <c r="F38" s="18" t="s">
        <v>1</v>
      </c>
      <c r="G38" s="18" t="s">
        <v>3</v>
      </c>
      <c r="H38" s="18" t="s">
        <v>13</v>
      </c>
      <c r="I38" s="18" t="s">
        <v>1</v>
      </c>
      <c r="J38" s="18" t="s">
        <v>3</v>
      </c>
      <c r="K38" s="18" t="s">
        <v>13</v>
      </c>
      <c r="L38" s="18" t="s">
        <v>1</v>
      </c>
      <c r="M38" s="18" t="s">
        <v>3</v>
      </c>
      <c r="N38" s="18" t="s">
        <v>13</v>
      </c>
    </row>
    <row r="39" spans="2:14" x14ac:dyDescent="0.2">
      <c r="B39" s="18">
        <v>2014</v>
      </c>
      <c r="C39" s="1">
        <v>12</v>
      </c>
      <c r="D39" s="1">
        <v>10</v>
      </c>
      <c r="E39" s="1">
        <v>1</v>
      </c>
      <c r="F39" s="1">
        <v>2</v>
      </c>
      <c r="G39" s="1">
        <v>2</v>
      </c>
      <c r="H39" s="1">
        <v>1</v>
      </c>
      <c r="I39" s="1">
        <v>6</v>
      </c>
      <c r="J39" s="1">
        <v>4</v>
      </c>
      <c r="K39" s="1">
        <v>1</v>
      </c>
      <c r="L39" s="1">
        <v>7</v>
      </c>
      <c r="M39" s="1">
        <v>6</v>
      </c>
      <c r="N39" s="1">
        <v>1</v>
      </c>
    </row>
    <row r="40" spans="2:14" x14ac:dyDescent="0.2">
      <c r="B40" s="18">
        <v>2013</v>
      </c>
      <c r="C40" s="1">
        <v>14</v>
      </c>
      <c r="D40" s="1">
        <v>8</v>
      </c>
      <c r="F40" s="1">
        <v>3</v>
      </c>
      <c r="G40" s="1">
        <v>0</v>
      </c>
      <c r="I40" s="1">
        <v>4</v>
      </c>
      <c r="J40" s="1">
        <v>1</v>
      </c>
      <c r="L40" s="1">
        <v>4</v>
      </c>
      <c r="M40" s="1">
        <v>1</v>
      </c>
    </row>
    <row r="41" spans="2:14" x14ac:dyDescent="0.2">
      <c r="B41" s="18">
        <v>2012</v>
      </c>
      <c r="C41" s="1">
        <v>11</v>
      </c>
      <c r="D41" s="1">
        <v>11</v>
      </c>
      <c r="F41" s="1">
        <v>1</v>
      </c>
      <c r="G41" s="1">
        <v>4</v>
      </c>
      <c r="I41" s="1">
        <v>1</v>
      </c>
      <c r="J41" s="1">
        <v>4</v>
      </c>
      <c r="L41" s="1">
        <v>2</v>
      </c>
      <c r="M41" s="1">
        <v>4</v>
      </c>
    </row>
    <row r="42" spans="2:14" x14ac:dyDescent="0.2">
      <c r="B42" s="18">
        <v>2011</v>
      </c>
      <c r="C42" s="1">
        <v>11</v>
      </c>
      <c r="D42" s="1">
        <v>11</v>
      </c>
      <c r="E42" s="1">
        <v>1</v>
      </c>
      <c r="F42" s="1">
        <v>2</v>
      </c>
      <c r="G42" s="1">
        <v>1</v>
      </c>
      <c r="H42" s="1">
        <v>1</v>
      </c>
      <c r="I42" s="1">
        <v>3</v>
      </c>
      <c r="J42" s="1">
        <v>2</v>
      </c>
      <c r="K42" s="1">
        <v>1</v>
      </c>
      <c r="L42" s="1">
        <v>4</v>
      </c>
      <c r="M42" s="1">
        <v>3</v>
      </c>
      <c r="N42" s="1">
        <v>1</v>
      </c>
    </row>
    <row r="43" spans="2:14" x14ac:dyDescent="0.2">
      <c r="B43" s="18">
        <v>2010</v>
      </c>
      <c r="C43" s="1">
        <v>7</v>
      </c>
      <c r="D43" s="1">
        <v>15</v>
      </c>
      <c r="F43" s="1">
        <v>1</v>
      </c>
      <c r="G43" s="1">
        <v>1</v>
      </c>
      <c r="I43" s="1">
        <v>3</v>
      </c>
      <c r="J43" s="1">
        <v>2</v>
      </c>
      <c r="L43" s="1">
        <v>3</v>
      </c>
      <c r="M43" s="1">
        <v>3</v>
      </c>
    </row>
    <row r="44" spans="2:14" x14ac:dyDescent="0.2">
      <c r="B44" s="18" t="s">
        <v>34</v>
      </c>
      <c r="C44" s="18">
        <f>SUM(C39:C43)</f>
        <v>55</v>
      </c>
      <c r="D44" s="18">
        <f t="shared" ref="D44" si="21">SUM(D39:D43)</f>
        <v>55</v>
      </c>
      <c r="E44" s="18">
        <f t="shared" ref="E44" si="22">SUM(E39:E43)</f>
        <v>2</v>
      </c>
      <c r="F44" s="18">
        <f t="shared" ref="F44" si="23">SUM(F39:F43)</f>
        <v>9</v>
      </c>
      <c r="G44" s="18">
        <f t="shared" ref="G44" si="24">SUM(G39:G43)</f>
        <v>8</v>
      </c>
      <c r="H44" s="18">
        <f t="shared" ref="H44" si="25">SUM(H39:H43)</f>
        <v>2</v>
      </c>
      <c r="I44" s="18">
        <f t="shared" ref="I44" si="26">SUM(I39:I43)</f>
        <v>17</v>
      </c>
      <c r="J44" s="18">
        <f t="shared" ref="J44:K44" si="27">SUM(J39:J43)</f>
        <v>13</v>
      </c>
      <c r="K44" s="18">
        <f t="shared" si="27"/>
        <v>2</v>
      </c>
      <c r="L44" s="18">
        <f t="shared" ref="L44:N44" si="28">SUM(L39:L43)</f>
        <v>20</v>
      </c>
      <c r="M44" s="18">
        <f t="shared" si="28"/>
        <v>17</v>
      </c>
      <c r="N44" s="18">
        <f t="shared" si="28"/>
        <v>2</v>
      </c>
    </row>
    <row r="46" spans="2:14" ht="24" customHeight="1" x14ac:dyDescent="0.2">
      <c r="B46" s="17" t="s">
        <v>20</v>
      </c>
      <c r="C46" s="74" t="s">
        <v>33</v>
      </c>
      <c r="D46" s="74"/>
      <c r="E46" s="74"/>
      <c r="F46" s="74" t="s">
        <v>35</v>
      </c>
      <c r="G46" s="74"/>
      <c r="H46" s="74"/>
      <c r="I46" s="74" t="s">
        <v>36</v>
      </c>
      <c r="J46" s="74"/>
      <c r="K46" s="74"/>
      <c r="L46" s="74" t="s">
        <v>37</v>
      </c>
      <c r="M46" s="74"/>
      <c r="N46" s="74"/>
    </row>
    <row r="47" spans="2:14" x14ac:dyDescent="0.2">
      <c r="B47" s="17" t="s">
        <v>15</v>
      </c>
      <c r="C47" s="17" t="s">
        <v>1</v>
      </c>
      <c r="D47" s="17" t="s">
        <v>3</v>
      </c>
      <c r="E47" s="17" t="s">
        <v>13</v>
      </c>
      <c r="F47" s="17" t="s">
        <v>1</v>
      </c>
      <c r="G47" s="17" t="s">
        <v>3</v>
      </c>
      <c r="H47" s="17" t="s">
        <v>13</v>
      </c>
      <c r="I47" s="17" t="s">
        <v>1</v>
      </c>
      <c r="J47" s="17" t="s">
        <v>3</v>
      </c>
      <c r="K47" s="17" t="s">
        <v>13</v>
      </c>
      <c r="L47" s="17" t="s">
        <v>1</v>
      </c>
      <c r="M47" s="17" t="s">
        <v>3</v>
      </c>
      <c r="N47" s="17" t="s">
        <v>13</v>
      </c>
    </row>
    <row r="48" spans="2:14" x14ac:dyDescent="0.2">
      <c r="B48" s="17">
        <v>2014</v>
      </c>
      <c r="C48" s="1">
        <v>16</v>
      </c>
      <c r="D48" s="1">
        <v>8</v>
      </c>
      <c r="F48" s="1">
        <v>1</v>
      </c>
      <c r="G48" s="1">
        <v>1</v>
      </c>
      <c r="I48" s="1">
        <v>3</v>
      </c>
      <c r="J48" s="1">
        <v>1</v>
      </c>
      <c r="L48" s="1">
        <v>3</v>
      </c>
      <c r="M48" s="1">
        <v>4</v>
      </c>
    </row>
    <row r="49" spans="2:14" x14ac:dyDescent="0.2">
      <c r="B49" s="17">
        <v>2013</v>
      </c>
      <c r="C49" s="1">
        <v>18</v>
      </c>
      <c r="D49" s="1">
        <v>6</v>
      </c>
      <c r="E49" s="1">
        <v>1</v>
      </c>
      <c r="F49" s="1">
        <v>1</v>
      </c>
      <c r="G49" s="1">
        <v>1</v>
      </c>
      <c r="H49" s="1">
        <v>1</v>
      </c>
      <c r="I49" s="1">
        <v>2</v>
      </c>
      <c r="J49" s="1">
        <v>1</v>
      </c>
      <c r="K49" s="1">
        <v>1</v>
      </c>
      <c r="L49" s="1">
        <v>3</v>
      </c>
      <c r="M49" s="1">
        <v>2</v>
      </c>
      <c r="N49" s="1">
        <v>1</v>
      </c>
    </row>
    <row r="50" spans="2:14" x14ac:dyDescent="0.2">
      <c r="B50" s="17">
        <v>2012</v>
      </c>
      <c r="C50" s="1">
        <v>15</v>
      </c>
      <c r="D50" s="1">
        <v>9</v>
      </c>
      <c r="F50" s="1">
        <v>1</v>
      </c>
      <c r="G50" s="1">
        <v>0</v>
      </c>
      <c r="I50" s="1">
        <v>3</v>
      </c>
      <c r="J50" s="1">
        <v>2</v>
      </c>
      <c r="L50" s="1">
        <v>5</v>
      </c>
      <c r="M50" s="1">
        <v>3</v>
      </c>
    </row>
    <row r="51" spans="2:14" x14ac:dyDescent="0.2">
      <c r="B51" s="17">
        <v>2011</v>
      </c>
      <c r="C51" s="1">
        <v>9</v>
      </c>
      <c r="D51" s="1">
        <v>13</v>
      </c>
      <c r="F51" s="1">
        <v>1</v>
      </c>
      <c r="G51" s="1">
        <v>1</v>
      </c>
      <c r="I51" s="1">
        <v>3</v>
      </c>
      <c r="J51" s="1">
        <v>2</v>
      </c>
      <c r="L51" s="1">
        <v>3</v>
      </c>
      <c r="M51" s="1">
        <v>2</v>
      </c>
    </row>
    <row r="52" spans="2:14" x14ac:dyDescent="0.2">
      <c r="B52" s="17">
        <v>2010</v>
      </c>
      <c r="C52" s="1">
        <v>14</v>
      </c>
      <c r="D52" s="1">
        <v>10</v>
      </c>
      <c r="F52" s="1">
        <v>1</v>
      </c>
      <c r="G52" s="1">
        <v>0</v>
      </c>
      <c r="I52" s="1">
        <v>4</v>
      </c>
      <c r="J52" s="1">
        <v>1</v>
      </c>
      <c r="L52" s="1">
        <v>5</v>
      </c>
      <c r="M52" s="1">
        <v>3</v>
      </c>
    </row>
    <row r="53" spans="2:14" x14ac:dyDescent="0.2">
      <c r="B53" s="17" t="s">
        <v>34</v>
      </c>
      <c r="C53" s="17">
        <f>SUM(C48:C52)</f>
        <v>72</v>
      </c>
      <c r="D53" s="17">
        <f t="shared" ref="D53:E53" si="29">SUM(D48:D52)</f>
        <v>46</v>
      </c>
      <c r="E53" s="17">
        <f t="shared" si="29"/>
        <v>1</v>
      </c>
      <c r="F53" s="17">
        <f t="shared" ref="F53" si="30">SUM(F48:F52)</f>
        <v>5</v>
      </c>
      <c r="G53" s="17">
        <f t="shared" ref="G53:H53" si="31">SUM(G48:G52)</f>
        <v>3</v>
      </c>
      <c r="H53" s="17">
        <f t="shared" si="31"/>
        <v>1</v>
      </c>
      <c r="I53" s="17">
        <f t="shared" ref="I53" si="32">SUM(I48:I52)</f>
        <v>15</v>
      </c>
      <c r="J53" s="17">
        <f t="shared" ref="J53:N53" si="33">SUM(J48:J52)</f>
        <v>7</v>
      </c>
      <c r="K53" s="17">
        <f t="shared" si="33"/>
        <v>1</v>
      </c>
      <c r="L53" s="17">
        <f t="shared" si="33"/>
        <v>19</v>
      </c>
      <c r="M53" s="17">
        <f t="shared" si="33"/>
        <v>14</v>
      </c>
      <c r="N53" s="17">
        <f t="shared" si="33"/>
        <v>1</v>
      </c>
    </row>
    <row r="55" spans="2:14" ht="24" customHeight="1" x14ac:dyDescent="0.2">
      <c r="B55" s="16" t="s">
        <v>21</v>
      </c>
      <c r="C55" s="75" t="s">
        <v>33</v>
      </c>
      <c r="D55" s="75"/>
      <c r="E55" s="75"/>
      <c r="F55" s="75" t="s">
        <v>35</v>
      </c>
      <c r="G55" s="75"/>
      <c r="H55" s="75"/>
      <c r="I55" s="75" t="s">
        <v>36</v>
      </c>
      <c r="J55" s="75"/>
      <c r="K55" s="75"/>
      <c r="L55" s="75" t="s">
        <v>37</v>
      </c>
      <c r="M55" s="75"/>
      <c r="N55" s="75"/>
    </row>
    <row r="56" spans="2:14" x14ac:dyDescent="0.2">
      <c r="B56" s="16" t="s">
        <v>15</v>
      </c>
      <c r="C56" s="16" t="s">
        <v>1</v>
      </c>
      <c r="D56" s="16" t="s">
        <v>3</v>
      </c>
      <c r="E56" s="16" t="s">
        <v>13</v>
      </c>
      <c r="F56" s="16" t="s">
        <v>1</v>
      </c>
      <c r="G56" s="16" t="s">
        <v>3</v>
      </c>
      <c r="H56" s="16" t="s">
        <v>13</v>
      </c>
      <c r="I56" s="16" t="s">
        <v>1</v>
      </c>
      <c r="J56" s="16" t="s">
        <v>3</v>
      </c>
      <c r="K56" s="16" t="s">
        <v>13</v>
      </c>
      <c r="L56" s="16" t="s">
        <v>1</v>
      </c>
      <c r="M56" s="16" t="s">
        <v>3</v>
      </c>
      <c r="N56" s="16" t="s">
        <v>13</v>
      </c>
    </row>
    <row r="57" spans="2:14" x14ac:dyDescent="0.2">
      <c r="B57" s="16">
        <v>2014</v>
      </c>
      <c r="C57" s="1">
        <v>17</v>
      </c>
      <c r="D57" s="1">
        <v>7</v>
      </c>
      <c r="F57" s="1">
        <v>4</v>
      </c>
      <c r="G57" s="1">
        <v>1</v>
      </c>
      <c r="I57" s="1">
        <v>7</v>
      </c>
      <c r="J57" s="1">
        <v>1</v>
      </c>
      <c r="L57" s="1">
        <v>8</v>
      </c>
      <c r="M57" s="1">
        <v>1</v>
      </c>
    </row>
    <row r="58" spans="2:14" x14ac:dyDescent="0.2">
      <c r="B58" s="16">
        <v>2013</v>
      </c>
      <c r="C58" s="1">
        <v>19</v>
      </c>
      <c r="D58" s="1">
        <v>6</v>
      </c>
      <c r="F58" s="1">
        <v>2</v>
      </c>
      <c r="G58" s="1">
        <v>4</v>
      </c>
      <c r="I58" s="1">
        <v>4</v>
      </c>
      <c r="J58" s="1">
        <v>5</v>
      </c>
      <c r="L58" s="1">
        <v>6</v>
      </c>
      <c r="M58" s="1">
        <v>6</v>
      </c>
    </row>
    <row r="59" spans="2:14" x14ac:dyDescent="0.2">
      <c r="B59" s="16">
        <v>2012</v>
      </c>
      <c r="C59" s="1">
        <v>15</v>
      </c>
      <c r="D59" s="1">
        <v>8</v>
      </c>
      <c r="F59" s="1">
        <v>2</v>
      </c>
      <c r="G59" s="1">
        <v>3</v>
      </c>
      <c r="I59" s="1">
        <v>4</v>
      </c>
      <c r="J59" s="1">
        <v>4</v>
      </c>
      <c r="L59" s="1">
        <v>5</v>
      </c>
      <c r="M59" s="1">
        <v>6</v>
      </c>
    </row>
    <row r="60" spans="2:14" x14ac:dyDescent="0.2">
      <c r="B60" s="16">
        <v>2011</v>
      </c>
      <c r="C60" s="1">
        <v>22</v>
      </c>
      <c r="D60" s="1">
        <v>3</v>
      </c>
      <c r="F60" s="1">
        <v>4</v>
      </c>
      <c r="G60" s="1">
        <v>1</v>
      </c>
      <c r="I60" s="1">
        <v>6</v>
      </c>
      <c r="J60" s="1">
        <v>2</v>
      </c>
      <c r="L60" s="1">
        <v>6</v>
      </c>
      <c r="M60" s="1">
        <v>3</v>
      </c>
    </row>
    <row r="61" spans="2:14" x14ac:dyDescent="0.2">
      <c r="B61" s="16">
        <v>2010</v>
      </c>
      <c r="C61" s="1">
        <v>18</v>
      </c>
      <c r="D61" s="1">
        <v>7</v>
      </c>
      <c r="F61" s="1">
        <v>1</v>
      </c>
      <c r="G61" s="1">
        <v>1</v>
      </c>
      <c r="I61" s="1">
        <v>2</v>
      </c>
      <c r="J61" s="1">
        <v>3</v>
      </c>
      <c r="L61" s="1">
        <v>2</v>
      </c>
      <c r="M61" s="1">
        <v>3</v>
      </c>
    </row>
    <row r="62" spans="2:14" x14ac:dyDescent="0.2">
      <c r="B62" s="16" t="s">
        <v>34</v>
      </c>
      <c r="C62" s="16">
        <f>SUM(C57:C61)</f>
        <v>91</v>
      </c>
      <c r="D62" s="16">
        <f t="shared" ref="D62" si="34">SUM(D57:D61)</f>
        <v>31</v>
      </c>
      <c r="E62" s="16"/>
      <c r="F62" s="16">
        <f t="shared" ref="F62" si="35">SUM(F57:F61)</f>
        <v>13</v>
      </c>
      <c r="G62" s="16">
        <f t="shared" ref="G62" si="36">SUM(G57:G61)</f>
        <v>10</v>
      </c>
      <c r="H62" s="16"/>
      <c r="I62" s="16">
        <f t="shared" ref="I62" si="37">SUM(I57:I61)</f>
        <v>23</v>
      </c>
      <c r="J62" s="16">
        <f t="shared" ref="J62" si="38">SUM(J57:J61)</f>
        <v>15</v>
      </c>
      <c r="K62" s="16"/>
      <c r="L62" s="16">
        <f t="shared" ref="L62:M62" si="39">SUM(L57:L61)</f>
        <v>27</v>
      </c>
      <c r="M62" s="16">
        <f t="shared" si="39"/>
        <v>19</v>
      </c>
      <c r="N62" s="16"/>
    </row>
    <row r="64" spans="2:14" ht="24" customHeight="1" x14ac:dyDescent="0.2">
      <c r="B64" s="15" t="s">
        <v>22</v>
      </c>
      <c r="C64" s="76" t="s">
        <v>33</v>
      </c>
      <c r="D64" s="76"/>
      <c r="E64" s="76"/>
      <c r="F64" s="76" t="s">
        <v>35</v>
      </c>
      <c r="G64" s="76"/>
      <c r="H64" s="76"/>
      <c r="I64" s="76" t="s">
        <v>36</v>
      </c>
      <c r="J64" s="76"/>
      <c r="K64" s="76"/>
      <c r="L64" s="76" t="s">
        <v>37</v>
      </c>
      <c r="M64" s="76"/>
      <c r="N64" s="76"/>
    </row>
    <row r="65" spans="2:14" x14ac:dyDescent="0.2">
      <c r="B65" s="15" t="s">
        <v>15</v>
      </c>
      <c r="C65" s="15" t="s">
        <v>1</v>
      </c>
      <c r="D65" s="15" t="s">
        <v>3</v>
      </c>
      <c r="E65" s="15" t="s">
        <v>13</v>
      </c>
      <c r="F65" s="15" t="s">
        <v>1</v>
      </c>
      <c r="G65" s="15" t="s">
        <v>3</v>
      </c>
      <c r="H65" s="15" t="s">
        <v>13</v>
      </c>
      <c r="I65" s="15" t="s">
        <v>1</v>
      </c>
      <c r="J65" s="15" t="s">
        <v>3</v>
      </c>
      <c r="K65" s="15" t="s">
        <v>13</v>
      </c>
      <c r="L65" s="15" t="s">
        <v>1</v>
      </c>
      <c r="M65" s="15" t="s">
        <v>3</v>
      </c>
      <c r="N65" s="15" t="s">
        <v>13</v>
      </c>
    </row>
    <row r="66" spans="2:14" x14ac:dyDescent="0.2">
      <c r="B66" s="15">
        <v>2014</v>
      </c>
      <c r="C66" s="1">
        <v>10</v>
      </c>
      <c r="D66" s="1">
        <v>12</v>
      </c>
      <c r="F66" s="1">
        <v>1</v>
      </c>
      <c r="G66" s="1">
        <v>1</v>
      </c>
      <c r="I66" s="1">
        <v>2</v>
      </c>
      <c r="J66" s="1">
        <v>2</v>
      </c>
      <c r="L66" s="1">
        <v>3</v>
      </c>
      <c r="M66" s="1">
        <v>2</v>
      </c>
    </row>
    <row r="67" spans="2:14" x14ac:dyDescent="0.2">
      <c r="B67" s="15">
        <v>2013</v>
      </c>
      <c r="C67" s="1">
        <v>8</v>
      </c>
      <c r="D67" s="1">
        <v>14</v>
      </c>
      <c r="F67" s="1">
        <v>0</v>
      </c>
      <c r="G67" s="1">
        <v>1</v>
      </c>
      <c r="I67" s="1">
        <v>1</v>
      </c>
      <c r="J67" s="1">
        <v>2</v>
      </c>
      <c r="L67" s="1">
        <v>4</v>
      </c>
      <c r="M67" s="1">
        <v>4</v>
      </c>
    </row>
    <row r="68" spans="2:14" x14ac:dyDescent="0.2">
      <c r="B68" s="15">
        <v>2012</v>
      </c>
      <c r="C68" s="1">
        <v>3</v>
      </c>
      <c r="D68" s="1">
        <v>19</v>
      </c>
      <c r="F68" s="1">
        <v>1</v>
      </c>
      <c r="G68" s="1">
        <v>0</v>
      </c>
      <c r="I68" s="1">
        <v>2</v>
      </c>
      <c r="J68" s="1">
        <v>3</v>
      </c>
      <c r="L68" s="1">
        <v>2</v>
      </c>
      <c r="M68" s="1">
        <v>5</v>
      </c>
    </row>
    <row r="69" spans="2:14" x14ac:dyDescent="0.2">
      <c r="B69" s="15">
        <v>2011</v>
      </c>
      <c r="C69" s="1">
        <v>3</v>
      </c>
      <c r="D69" s="1">
        <v>19</v>
      </c>
      <c r="F69" s="1">
        <v>1</v>
      </c>
      <c r="G69" s="1">
        <v>0</v>
      </c>
      <c r="I69" s="1">
        <v>2</v>
      </c>
      <c r="J69" s="1">
        <v>1</v>
      </c>
      <c r="L69" s="1">
        <v>3</v>
      </c>
      <c r="M69" s="1">
        <v>2</v>
      </c>
    </row>
    <row r="70" spans="2:14" x14ac:dyDescent="0.2">
      <c r="B70" s="15" t="s">
        <v>34</v>
      </c>
      <c r="C70" s="15">
        <f>SUM(C66:C69)</f>
        <v>24</v>
      </c>
      <c r="D70" s="15">
        <f t="shared" ref="D70:J70" si="40">SUM(D66:D69)</f>
        <v>64</v>
      </c>
      <c r="E70" s="15"/>
      <c r="F70" s="15">
        <f t="shared" si="40"/>
        <v>3</v>
      </c>
      <c r="G70" s="15">
        <f t="shared" si="40"/>
        <v>2</v>
      </c>
      <c r="H70" s="15"/>
      <c r="I70" s="15">
        <f t="shared" si="40"/>
        <v>7</v>
      </c>
      <c r="J70" s="15">
        <f t="shared" si="40"/>
        <v>8</v>
      </c>
      <c r="K70" s="15"/>
      <c r="L70" s="15">
        <f t="shared" ref="L70:M70" si="41">SUM(L66:L69)</f>
        <v>12</v>
      </c>
      <c r="M70" s="15">
        <f t="shared" si="41"/>
        <v>13</v>
      </c>
      <c r="N70" s="15"/>
    </row>
    <row r="72" spans="2:14" ht="24" customHeight="1" x14ac:dyDescent="0.2">
      <c r="B72" s="8" t="s">
        <v>23</v>
      </c>
      <c r="C72" s="77" t="s">
        <v>33</v>
      </c>
      <c r="D72" s="77"/>
      <c r="E72" s="77"/>
      <c r="F72" s="77" t="s">
        <v>35</v>
      </c>
      <c r="G72" s="77"/>
      <c r="H72" s="77"/>
      <c r="I72" s="77" t="s">
        <v>36</v>
      </c>
      <c r="J72" s="77"/>
      <c r="K72" s="77"/>
      <c r="L72" s="77" t="s">
        <v>37</v>
      </c>
      <c r="M72" s="77"/>
      <c r="N72" s="77"/>
    </row>
    <row r="73" spans="2:14" x14ac:dyDescent="0.2">
      <c r="B73" s="8" t="s">
        <v>15</v>
      </c>
      <c r="C73" s="8" t="s">
        <v>1</v>
      </c>
      <c r="D73" s="8" t="s">
        <v>3</v>
      </c>
      <c r="E73" s="8" t="s">
        <v>13</v>
      </c>
      <c r="F73" s="8" t="s">
        <v>1</v>
      </c>
      <c r="G73" s="8" t="s">
        <v>3</v>
      </c>
      <c r="H73" s="8" t="s">
        <v>13</v>
      </c>
      <c r="I73" s="8" t="s">
        <v>1</v>
      </c>
      <c r="J73" s="8" t="s">
        <v>3</v>
      </c>
      <c r="K73" s="8" t="s">
        <v>13</v>
      </c>
      <c r="L73" s="8" t="s">
        <v>1</v>
      </c>
      <c r="M73" s="8" t="s">
        <v>3</v>
      </c>
      <c r="N73" s="8" t="s">
        <v>13</v>
      </c>
    </row>
    <row r="74" spans="2:14" x14ac:dyDescent="0.2">
      <c r="B74" s="8">
        <v>2014</v>
      </c>
      <c r="C74" s="1">
        <v>6</v>
      </c>
      <c r="D74" s="1">
        <v>16</v>
      </c>
      <c r="F74" s="1">
        <v>1</v>
      </c>
      <c r="G74" s="1">
        <v>0</v>
      </c>
      <c r="I74" s="1">
        <v>2</v>
      </c>
      <c r="J74" s="1">
        <v>4</v>
      </c>
      <c r="L74" s="1">
        <v>2</v>
      </c>
      <c r="M74" s="1">
        <v>5</v>
      </c>
    </row>
    <row r="75" spans="2:14" x14ac:dyDescent="0.2">
      <c r="B75" s="8">
        <v>2013</v>
      </c>
      <c r="C75" s="1">
        <v>1</v>
      </c>
      <c r="D75" s="1">
        <v>21</v>
      </c>
      <c r="F75" s="1">
        <v>0</v>
      </c>
      <c r="G75" s="1">
        <v>1</v>
      </c>
      <c r="I75" s="1">
        <v>0</v>
      </c>
      <c r="J75" s="1">
        <v>1</v>
      </c>
      <c r="L75" s="1">
        <v>0</v>
      </c>
      <c r="M75" s="1">
        <v>1</v>
      </c>
    </row>
    <row r="76" spans="2:14" x14ac:dyDescent="0.2">
      <c r="B76" s="8">
        <v>2012</v>
      </c>
      <c r="C76" s="1">
        <v>2</v>
      </c>
      <c r="D76" s="1">
        <v>20</v>
      </c>
      <c r="F76" s="1">
        <v>0</v>
      </c>
      <c r="G76" s="1">
        <v>0</v>
      </c>
      <c r="I76" s="1">
        <v>0</v>
      </c>
      <c r="J76" s="1">
        <v>1</v>
      </c>
      <c r="L76" s="1">
        <v>0</v>
      </c>
      <c r="M76" s="1">
        <v>1</v>
      </c>
    </row>
    <row r="77" spans="2:14" x14ac:dyDescent="0.2">
      <c r="B77" s="8" t="s">
        <v>34</v>
      </c>
      <c r="C77" s="8">
        <f>SUM(C74:C76)</f>
        <v>9</v>
      </c>
      <c r="D77" s="8">
        <f t="shared" ref="D77:J77" si="42">SUM(D74:D76)</f>
        <v>57</v>
      </c>
      <c r="E77" s="8"/>
      <c r="F77" s="8">
        <f t="shared" si="42"/>
        <v>1</v>
      </c>
      <c r="G77" s="8">
        <f t="shared" si="42"/>
        <v>1</v>
      </c>
      <c r="H77" s="8"/>
      <c r="I77" s="8">
        <f t="shared" si="42"/>
        <v>2</v>
      </c>
      <c r="J77" s="8">
        <f t="shared" si="42"/>
        <v>6</v>
      </c>
      <c r="K77" s="8"/>
      <c r="L77" s="8">
        <f t="shared" ref="L77:M77" si="43">SUM(L74:L76)</f>
        <v>2</v>
      </c>
      <c r="M77" s="8">
        <f t="shared" si="43"/>
        <v>7</v>
      </c>
      <c r="N77" s="8"/>
    </row>
    <row r="79" spans="2:14" ht="24" customHeight="1" x14ac:dyDescent="0.2">
      <c r="B79" s="14" t="s">
        <v>24</v>
      </c>
      <c r="C79" s="78" t="s">
        <v>33</v>
      </c>
      <c r="D79" s="78"/>
      <c r="E79" s="78"/>
      <c r="F79" s="78" t="s">
        <v>35</v>
      </c>
      <c r="G79" s="78"/>
      <c r="H79" s="78"/>
      <c r="I79" s="78" t="s">
        <v>36</v>
      </c>
      <c r="J79" s="78"/>
      <c r="K79" s="78"/>
      <c r="L79" s="78" t="s">
        <v>37</v>
      </c>
      <c r="M79" s="78"/>
      <c r="N79" s="78"/>
    </row>
    <row r="80" spans="2:14" x14ac:dyDescent="0.2">
      <c r="B80" s="14" t="s">
        <v>15</v>
      </c>
      <c r="C80" s="14" t="s">
        <v>1</v>
      </c>
      <c r="D80" s="14" t="s">
        <v>3</v>
      </c>
      <c r="E80" s="14" t="s">
        <v>13</v>
      </c>
      <c r="F80" s="14" t="s">
        <v>1</v>
      </c>
      <c r="G80" s="14" t="s">
        <v>3</v>
      </c>
      <c r="H80" s="14" t="s">
        <v>13</v>
      </c>
      <c r="I80" s="14" t="s">
        <v>1</v>
      </c>
      <c r="J80" s="14" t="s">
        <v>3</v>
      </c>
      <c r="K80" s="14" t="s">
        <v>13</v>
      </c>
      <c r="L80" s="14" t="s">
        <v>1</v>
      </c>
      <c r="M80" s="14" t="s">
        <v>3</v>
      </c>
      <c r="N80" s="14" t="s">
        <v>13</v>
      </c>
    </row>
    <row r="81" spans="2:14" x14ac:dyDescent="0.2">
      <c r="B81" s="14">
        <v>2014</v>
      </c>
      <c r="C81" s="1">
        <v>20</v>
      </c>
      <c r="D81" s="1">
        <v>5</v>
      </c>
      <c r="F81" s="1">
        <v>2</v>
      </c>
      <c r="G81" s="1">
        <v>0</v>
      </c>
      <c r="I81" s="1">
        <v>5</v>
      </c>
      <c r="J81" s="1">
        <v>0</v>
      </c>
      <c r="L81" s="1">
        <v>5</v>
      </c>
      <c r="M81" s="1">
        <v>1</v>
      </c>
    </row>
    <row r="82" spans="2:14" x14ac:dyDescent="0.2">
      <c r="B82" s="14">
        <v>2013</v>
      </c>
      <c r="C82" s="1">
        <v>22</v>
      </c>
      <c r="D82" s="1">
        <v>3</v>
      </c>
      <c r="F82" s="1">
        <v>2</v>
      </c>
      <c r="G82" s="1">
        <v>0</v>
      </c>
      <c r="I82" s="1">
        <v>4</v>
      </c>
      <c r="J82" s="1">
        <v>2</v>
      </c>
      <c r="L82" s="1">
        <v>7</v>
      </c>
      <c r="M82" s="1">
        <v>2</v>
      </c>
    </row>
    <row r="83" spans="2:14" x14ac:dyDescent="0.2">
      <c r="B83" s="14">
        <v>2012</v>
      </c>
      <c r="C83" s="1">
        <v>19</v>
      </c>
      <c r="D83" s="1">
        <v>6</v>
      </c>
      <c r="F83" s="1">
        <v>1</v>
      </c>
      <c r="G83" s="1">
        <v>3</v>
      </c>
      <c r="I83" s="1">
        <v>1</v>
      </c>
      <c r="J83" s="1">
        <v>4</v>
      </c>
      <c r="L83" s="1">
        <v>1</v>
      </c>
      <c r="M83" s="1">
        <v>4</v>
      </c>
    </row>
    <row r="84" spans="2:14" x14ac:dyDescent="0.2">
      <c r="B84" s="14">
        <v>2011</v>
      </c>
      <c r="C84" s="1">
        <v>19</v>
      </c>
      <c r="D84" s="1">
        <v>6</v>
      </c>
      <c r="F84" s="1">
        <v>0</v>
      </c>
      <c r="G84" s="1">
        <v>2</v>
      </c>
      <c r="I84" s="1">
        <v>3</v>
      </c>
      <c r="J84" s="1">
        <v>2</v>
      </c>
      <c r="L84" s="1">
        <v>4</v>
      </c>
      <c r="M84" s="1">
        <v>2</v>
      </c>
    </row>
    <row r="85" spans="2:14" x14ac:dyDescent="0.2">
      <c r="B85" s="14">
        <v>2010</v>
      </c>
      <c r="C85" s="1">
        <v>12</v>
      </c>
      <c r="D85" s="1">
        <v>10</v>
      </c>
      <c r="E85" s="1">
        <v>1</v>
      </c>
      <c r="F85" s="1">
        <v>4</v>
      </c>
      <c r="G85" s="1">
        <v>1</v>
      </c>
      <c r="H85" s="1">
        <v>1</v>
      </c>
      <c r="I85" s="1">
        <v>5</v>
      </c>
      <c r="J85" s="1">
        <v>5</v>
      </c>
      <c r="K85" s="1">
        <v>1</v>
      </c>
      <c r="L85" s="1">
        <v>6</v>
      </c>
      <c r="M85" s="1">
        <v>6</v>
      </c>
      <c r="N85" s="1">
        <v>1</v>
      </c>
    </row>
    <row r="86" spans="2:14" x14ac:dyDescent="0.2">
      <c r="B86" s="14" t="s">
        <v>34</v>
      </c>
      <c r="C86" s="14">
        <f>SUM(C81:C85)</f>
        <v>92</v>
      </c>
      <c r="D86" s="14">
        <f t="shared" ref="D86" si="44">SUM(D81:D85)</f>
        <v>30</v>
      </c>
      <c r="E86" s="14">
        <f t="shared" ref="E86" si="45">SUM(E81:E85)</f>
        <v>1</v>
      </c>
      <c r="F86" s="14">
        <f t="shared" ref="F86" si="46">SUM(F81:F85)</f>
        <v>9</v>
      </c>
      <c r="G86" s="14">
        <f t="shared" ref="G86" si="47">SUM(G81:G85)</f>
        <v>6</v>
      </c>
      <c r="H86" s="14">
        <f t="shared" ref="H86" si="48">SUM(H81:H85)</f>
        <v>1</v>
      </c>
      <c r="I86" s="14">
        <f t="shared" ref="I86" si="49">SUM(I81:I85)</f>
        <v>18</v>
      </c>
      <c r="J86" s="14">
        <f t="shared" ref="J86:K86" si="50">SUM(J81:J85)</f>
        <v>13</v>
      </c>
      <c r="K86" s="14">
        <f t="shared" si="50"/>
        <v>1</v>
      </c>
      <c r="L86" s="14">
        <f t="shared" ref="L86:N86" si="51">SUM(L81:L85)</f>
        <v>23</v>
      </c>
      <c r="M86" s="14">
        <f t="shared" si="51"/>
        <v>15</v>
      </c>
      <c r="N86" s="14">
        <f t="shared" si="51"/>
        <v>1</v>
      </c>
    </row>
    <row r="88" spans="2:14" ht="24" customHeight="1" x14ac:dyDescent="0.2">
      <c r="B88" s="13" t="s">
        <v>25</v>
      </c>
      <c r="C88" s="70" t="s">
        <v>33</v>
      </c>
      <c r="D88" s="70"/>
      <c r="E88" s="70"/>
      <c r="F88" s="70" t="s">
        <v>35</v>
      </c>
      <c r="G88" s="70"/>
      <c r="H88" s="70"/>
      <c r="I88" s="70" t="s">
        <v>36</v>
      </c>
      <c r="J88" s="70"/>
      <c r="K88" s="70"/>
      <c r="L88" s="70" t="s">
        <v>37</v>
      </c>
      <c r="M88" s="70"/>
      <c r="N88" s="70"/>
    </row>
    <row r="89" spans="2:14" x14ac:dyDescent="0.2">
      <c r="B89" s="13" t="s">
        <v>15</v>
      </c>
      <c r="C89" s="13" t="s">
        <v>1</v>
      </c>
      <c r="D89" s="13" t="s">
        <v>3</v>
      </c>
      <c r="E89" s="13" t="s">
        <v>13</v>
      </c>
      <c r="F89" s="13" t="s">
        <v>1</v>
      </c>
      <c r="G89" s="13" t="s">
        <v>3</v>
      </c>
      <c r="H89" s="13" t="s">
        <v>13</v>
      </c>
      <c r="I89" s="13" t="s">
        <v>1</v>
      </c>
      <c r="J89" s="13" t="s">
        <v>3</v>
      </c>
      <c r="K89" s="13" t="s">
        <v>13</v>
      </c>
      <c r="L89" s="13" t="s">
        <v>1</v>
      </c>
      <c r="M89" s="13" t="s">
        <v>3</v>
      </c>
      <c r="N89" s="13" t="s">
        <v>13</v>
      </c>
    </row>
    <row r="90" spans="2:14" x14ac:dyDescent="0.2">
      <c r="B90" s="13">
        <v>2014</v>
      </c>
      <c r="C90" s="1">
        <v>4</v>
      </c>
      <c r="D90" s="1">
        <v>18</v>
      </c>
      <c r="F90" s="1">
        <v>2</v>
      </c>
      <c r="G90" s="1">
        <v>2</v>
      </c>
      <c r="I90" s="1">
        <v>2</v>
      </c>
      <c r="J90" s="1">
        <v>3</v>
      </c>
      <c r="L90" s="1">
        <v>3</v>
      </c>
      <c r="M90" s="1">
        <v>5</v>
      </c>
    </row>
    <row r="91" spans="2:14" x14ac:dyDescent="0.2">
      <c r="B91" s="13">
        <v>2013</v>
      </c>
      <c r="C91" s="1">
        <v>2</v>
      </c>
      <c r="D91" s="1">
        <v>20</v>
      </c>
      <c r="F91" s="1">
        <v>1</v>
      </c>
      <c r="G91" s="1">
        <v>0</v>
      </c>
      <c r="I91" s="1">
        <v>1</v>
      </c>
      <c r="J91" s="1">
        <v>0</v>
      </c>
      <c r="L91" s="1">
        <v>1</v>
      </c>
      <c r="M91" s="1">
        <v>1</v>
      </c>
    </row>
    <row r="92" spans="2:14" x14ac:dyDescent="0.2">
      <c r="B92" s="13">
        <v>2012</v>
      </c>
      <c r="C92" s="1">
        <v>4</v>
      </c>
      <c r="D92" s="1">
        <v>18</v>
      </c>
      <c r="F92" s="1">
        <v>1</v>
      </c>
      <c r="G92" s="1">
        <v>0</v>
      </c>
      <c r="I92" s="1">
        <v>1</v>
      </c>
      <c r="J92" s="1">
        <v>0</v>
      </c>
      <c r="L92" s="1">
        <v>1</v>
      </c>
      <c r="M92" s="1">
        <v>1</v>
      </c>
    </row>
    <row r="93" spans="2:14" x14ac:dyDescent="0.2">
      <c r="B93" s="13">
        <v>2011</v>
      </c>
      <c r="C93" s="1">
        <v>8</v>
      </c>
      <c r="D93" s="1">
        <v>13</v>
      </c>
      <c r="E93" s="1">
        <v>1</v>
      </c>
      <c r="F93" s="1">
        <v>0</v>
      </c>
      <c r="G93" s="1">
        <v>0</v>
      </c>
      <c r="H93" s="1">
        <v>1</v>
      </c>
      <c r="I93" s="1">
        <v>1</v>
      </c>
      <c r="J93" s="1">
        <v>2</v>
      </c>
      <c r="K93" s="1">
        <v>1</v>
      </c>
      <c r="L93" s="1">
        <v>1</v>
      </c>
      <c r="M93" s="1">
        <v>2</v>
      </c>
      <c r="N93" s="1">
        <v>1</v>
      </c>
    </row>
    <row r="94" spans="2:14" x14ac:dyDescent="0.2">
      <c r="B94" s="13">
        <v>2010</v>
      </c>
      <c r="C94" s="1">
        <v>8</v>
      </c>
      <c r="D94" s="1">
        <v>13</v>
      </c>
      <c r="E94" s="1">
        <v>1</v>
      </c>
      <c r="F94" s="1">
        <v>1</v>
      </c>
      <c r="G94" s="1">
        <v>2</v>
      </c>
      <c r="H94" s="1">
        <v>1</v>
      </c>
      <c r="I94" s="1">
        <v>2</v>
      </c>
      <c r="J94" s="1">
        <v>4</v>
      </c>
      <c r="K94" s="1">
        <v>1</v>
      </c>
      <c r="L94" s="1">
        <v>3</v>
      </c>
      <c r="M94" s="1">
        <v>4</v>
      </c>
      <c r="N94" s="1">
        <v>1</v>
      </c>
    </row>
    <row r="95" spans="2:14" x14ac:dyDescent="0.2">
      <c r="B95" s="13" t="s">
        <v>34</v>
      </c>
      <c r="C95" s="21">
        <f>SUM(C90:C94)</f>
        <v>26</v>
      </c>
      <c r="D95" s="21">
        <f t="shared" ref="D95" si="52">SUM(D90:D94)</f>
        <v>82</v>
      </c>
      <c r="E95" s="21">
        <f t="shared" ref="E95" si="53">SUM(E90:E94)</f>
        <v>2</v>
      </c>
      <c r="F95" s="21">
        <f t="shared" ref="F95" si="54">SUM(F90:F94)</f>
        <v>5</v>
      </c>
      <c r="G95" s="21">
        <f t="shared" ref="G95" si="55">SUM(G90:G94)</f>
        <v>4</v>
      </c>
      <c r="H95" s="21">
        <f t="shared" ref="H95" si="56">SUM(H90:H94)</f>
        <v>2</v>
      </c>
      <c r="I95" s="21">
        <f t="shared" ref="I95" si="57">SUM(I90:I94)</f>
        <v>7</v>
      </c>
      <c r="J95" s="21">
        <f t="shared" ref="J95:K95" si="58">SUM(J90:J94)</f>
        <v>9</v>
      </c>
      <c r="K95" s="21">
        <f t="shared" si="58"/>
        <v>2</v>
      </c>
      <c r="L95" s="21">
        <f t="shared" ref="L95:N95" si="59">SUM(L90:L94)</f>
        <v>9</v>
      </c>
      <c r="M95" s="21">
        <f t="shared" si="59"/>
        <v>13</v>
      </c>
      <c r="N95" s="21">
        <f t="shared" si="59"/>
        <v>2</v>
      </c>
    </row>
    <row r="97" spans="2:14" ht="24" customHeight="1" x14ac:dyDescent="0.2">
      <c r="B97" s="5" t="s">
        <v>26</v>
      </c>
      <c r="C97" s="69" t="s">
        <v>33</v>
      </c>
      <c r="D97" s="69"/>
      <c r="E97" s="69"/>
      <c r="F97" s="69" t="s">
        <v>35</v>
      </c>
      <c r="G97" s="69"/>
      <c r="H97" s="69"/>
      <c r="I97" s="69" t="s">
        <v>36</v>
      </c>
      <c r="J97" s="69"/>
      <c r="K97" s="69"/>
      <c r="L97" s="69" t="s">
        <v>37</v>
      </c>
      <c r="M97" s="69"/>
      <c r="N97" s="69"/>
    </row>
    <row r="98" spans="2:14" x14ac:dyDescent="0.2">
      <c r="B98" s="5" t="s">
        <v>15</v>
      </c>
      <c r="C98" s="5" t="s">
        <v>1</v>
      </c>
      <c r="D98" s="5" t="s">
        <v>3</v>
      </c>
      <c r="E98" s="5" t="s">
        <v>13</v>
      </c>
      <c r="F98" s="5" t="s">
        <v>1</v>
      </c>
      <c r="G98" s="5" t="s">
        <v>3</v>
      </c>
      <c r="H98" s="5" t="s">
        <v>13</v>
      </c>
      <c r="I98" s="5" t="s">
        <v>1</v>
      </c>
      <c r="J98" s="5" t="s">
        <v>3</v>
      </c>
      <c r="K98" s="5" t="s">
        <v>13</v>
      </c>
      <c r="L98" s="5" t="s">
        <v>1</v>
      </c>
      <c r="M98" s="5" t="s">
        <v>3</v>
      </c>
      <c r="N98" s="5" t="s">
        <v>13</v>
      </c>
    </row>
    <row r="99" spans="2:14" x14ac:dyDescent="0.2">
      <c r="B99" s="5">
        <v>2014</v>
      </c>
      <c r="C99" s="1">
        <v>16</v>
      </c>
      <c r="D99" s="1">
        <v>9</v>
      </c>
      <c r="F99" s="1">
        <v>1</v>
      </c>
      <c r="G99" s="1">
        <v>1</v>
      </c>
      <c r="I99" s="1">
        <v>4</v>
      </c>
      <c r="J99" s="1">
        <v>1</v>
      </c>
      <c r="L99" s="1">
        <v>5</v>
      </c>
      <c r="M99" s="1">
        <v>1</v>
      </c>
    </row>
    <row r="100" spans="2:14" x14ac:dyDescent="0.2">
      <c r="B100" s="5">
        <v>2013</v>
      </c>
      <c r="C100" s="1">
        <v>10</v>
      </c>
      <c r="D100" s="1">
        <v>12</v>
      </c>
      <c r="F100" s="1">
        <v>0</v>
      </c>
      <c r="G100" s="1">
        <v>5</v>
      </c>
      <c r="I100" s="1">
        <v>3</v>
      </c>
      <c r="J100" s="1">
        <v>7</v>
      </c>
      <c r="L100" s="1">
        <v>3</v>
      </c>
      <c r="M100" s="1">
        <v>10</v>
      </c>
    </row>
    <row r="101" spans="2:14" x14ac:dyDescent="0.2">
      <c r="B101" s="5">
        <v>2012</v>
      </c>
      <c r="C101" s="1">
        <v>14</v>
      </c>
      <c r="D101" s="1">
        <v>9</v>
      </c>
      <c r="F101" s="1">
        <v>1</v>
      </c>
      <c r="G101" s="1">
        <v>3</v>
      </c>
      <c r="I101" s="1">
        <v>2</v>
      </c>
      <c r="J101" s="1">
        <v>3</v>
      </c>
      <c r="L101" s="1">
        <v>4</v>
      </c>
      <c r="M101" s="1">
        <v>4</v>
      </c>
    </row>
    <row r="102" spans="2:14" x14ac:dyDescent="0.2">
      <c r="B102" s="5">
        <v>2011</v>
      </c>
      <c r="C102" s="1">
        <v>10</v>
      </c>
      <c r="D102" s="1">
        <v>12</v>
      </c>
      <c r="F102" s="1">
        <v>0</v>
      </c>
      <c r="G102" s="1">
        <v>2</v>
      </c>
      <c r="I102" s="1">
        <v>0</v>
      </c>
      <c r="J102" s="1">
        <v>4</v>
      </c>
      <c r="L102" s="1">
        <v>1</v>
      </c>
      <c r="M102" s="1">
        <v>7</v>
      </c>
    </row>
    <row r="103" spans="2:14" x14ac:dyDescent="0.2">
      <c r="B103" s="5">
        <v>2010</v>
      </c>
      <c r="C103" s="1">
        <v>11</v>
      </c>
      <c r="D103" s="1">
        <v>11</v>
      </c>
      <c r="F103" s="1">
        <v>1</v>
      </c>
      <c r="G103" s="1">
        <v>1</v>
      </c>
      <c r="I103" s="1">
        <v>4</v>
      </c>
      <c r="J103" s="1">
        <v>1</v>
      </c>
      <c r="L103" s="1">
        <v>5</v>
      </c>
      <c r="M103" s="1">
        <v>2</v>
      </c>
    </row>
    <row r="104" spans="2:14" x14ac:dyDescent="0.2">
      <c r="B104" s="5" t="s">
        <v>34</v>
      </c>
      <c r="C104" s="5">
        <f>SUM(C99:C103)</f>
        <v>61</v>
      </c>
      <c r="D104" s="5">
        <f t="shared" ref="D104" si="60">SUM(D99:D103)</f>
        <v>53</v>
      </c>
      <c r="E104" s="5">
        <f t="shared" ref="E104" si="61">SUM(E99:E103)</f>
        <v>0</v>
      </c>
      <c r="F104" s="5">
        <f t="shared" ref="F104" si="62">SUM(F99:F103)</f>
        <v>3</v>
      </c>
      <c r="G104" s="5">
        <f t="shared" ref="G104" si="63">SUM(G99:G103)</f>
        <v>12</v>
      </c>
      <c r="H104" s="5">
        <f t="shared" ref="H104" si="64">SUM(H99:H103)</f>
        <v>0</v>
      </c>
      <c r="I104" s="5">
        <f t="shared" ref="I104" si="65">SUM(I99:I103)</f>
        <v>13</v>
      </c>
      <c r="J104" s="5">
        <f t="shared" ref="J104:K104" si="66">SUM(J99:J103)</f>
        <v>16</v>
      </c>
      <c r="K104" s="5">
        <f t="shared" si="66"/>
        <v>0</v>
      </c>
      <c r="L104" s="5">
        <f t="shared" ref="L104:N104" si="67">SUM(L99:L103)</f>
        <v>18</v>
      </c>
      <c r="M104" s="5">
        <f t="shared" si="67"/>
        <v>24</v>
      </c>
      <c r="N104" s="5">
        <f t="shared" si="67"/>
        <v>0</v>
      </c>
    </row>
    <row r="106" spans="2:14" ht="24" customHeight="1" x14ac:dyDescent="0.2">
      <c r="B106" s="12" t="s">
        <v>27</v>
      </c>
      <c r="C106" s="71" t="s">
        <v>33</v>
      </c>
      <c r="D106" s="71"/>
      <c r="E106" s="71"/>
      <c r="F106" s="71" t="s">
        <v>35</v>
      </c>
      <c r="G106" s="71"/>
      <c r="H106" s="71"/>
      <c r="I106" s="71" t="s">
        <v>36</v>
      </c>
      <c r="J106" s="71"/>
      <c r="K106" s="71"/>
      <c r="L106" s="71" t="s">
        <v>37</v>
      </c>
      <c r="M106" s="71"/>
      <c r="N106" s="71"/>
    </row>
    <row r="107" spans="2:14" x14ac:dyDescent="0.2">
      <c r="B107" s="12" t="s">
        <v>15</v>
      </c>
      <c r="C107" s="12" t="s">
        <v>1</v>
      </c>
      <c r="D107" s="12" t="s">
        <v>3</v>
      </c>
      <c r="E107" s="12" t="s">
        <v>13</v>
      </c>
      <c r="F107" s="12" t="s">
        <v>1</v>
      </c>
      <c r="G107" s="12" t="s">
        <v>3</v>
      </c>
      <c r="H107" s="12" t="s">
        <v>13</v>
      </c>
      <c r="I107" s="12" t="s">
        <v>1</v>
      </c>
      <c r="J107" s="12" t="s">
        <v>3</v>
      </c>
      <c r="K107" s="12" t="s">
        <v>13</v>
      </c>
      <c r="L107" s="12" t="s">
        <v>1</v>
      </c>
      <c r="M107" s="12" t="s">
        <v>3</v>
      </c>
      <c r="N107" s="12" t="s">
        <v>13</v>
      </c>
    </row>
    <row r="108" spans="2:14" x14ac:dyDescent="0.2">
      <c r="B108" s="12">
        <v>2014</v>
      </c>
      <c r="C108" s="1">
        <v>16</v>
      </c>
      <c r="D108" s="1">
        <v>9</v>
      </c>
      <c r="F108" s="1">
        <v>1</v>
      </c>
      <c r="G108" s="1">
        <v>4</v>
      </c>
      <c r="I108" s="1">
        <v>2</v>
      </c>
      <c r="J108" s="1">
        <v>6</v>
      </c>
      <c r="L108" s="1">
        <v>5</v>
      </c>
      <c r="M108" s="1">
        <v>6</v>
      </c>
    </row>
    <row r="109" spans="2:14" x14ac:dyDescent="0.2">
      <c r="B109" s="12">
        <v>2013</v>
      </c>
      <c r="C109" s="1">
        <v>13</v>
      </c>
      <c r="D109" s="1">
        <v>11</v>
      </c>
      <c r="F109" s="1">
        <v>3</v>
      </c>
      <c r="G109" s="1">
        <v>1</v>
      </c>
      <c r="I109" s="1">
        <v>5</v>
      </c>
      <c r="J109" s="1">
        <v>3</v>
      </c>
      <c r="L109" s="1">
        <v>7</v>
      </c>
      <c r="M109" s="1">
        <v>5</v>
      </c>
    </row>
    <row r="110" spans="2:14" x14ac:dyDescent="0.2">
      <c r="B110" s="12">
        <v>2012</v>
      </c>
      <c r="C110" s="1">
        <v>5</v>
      </c>
      <c r="D110" s="1">
        <v>16</v>
      </c>
      <c r="E110" s="1">
        <v>1</v>
      </c>
      <c r="F110" s="1">
        <v>2</v>
      </c>
      <c r="G110" s="1">
        <v>0</v>
      </c>
      <c r="H110" s="1">
        <v>1</v>
      </c>
      <c r="I110" s="1">
        <v>2</v>
      </c>
      <c r="J110" s="1">
        <v>1</v>
      </c>
      <c r="K110" s="1">
        <v>1</v>
      </c>
      <c r="L110" s="1">
        <v>2</v>
      </c>
      <c r="M110" s="1">
        <v>1</v>
      </c>
      <c r="N110" s="1">
        <v>1</v>
      </c>
    </row>
    <row r="111" spans="2:14" x14ac:dyDescent="0.2">
      <c r="B111" s="12">
        <v>2011</v>
      </c>
      <c r="C111" s="1">
        <v>3</v>
      </c>
      <c r="D111" s="1">
        <v>19</v>
      </c>
      <c r="F111" s="1">
        <v>0</v>
      </c>
      <c r="G111" s="1">
        <v>1</v>
      </c>
      <c r="I111" s="1">
        <v>1</v>
      </c>
      <c r="J111" s="1">
        <v>3</v>
      </c>
      <c r="L111" s="1">
        <v>2</v>
      </c>
      <c r="M111" s="1">
        <v>4</v>
      </c>
    </row>
    <row r="112" spans="2:14" x14ac:dyDescent="0.2">
      <c r="B112" s="12">
        <v>2010</v>
      </c>
      <c r="C112" s="1">
        <v>10</v>
      </c>
      <c r="D112" s="1">
        <v>12</v>
      </c>
      <c r="F112" s="1">
        <v>3</v>
      </c>
      <c r="G112" s="1">
        <v>1</v>
      </c>
      <c r="I112" s="1">
        <v>6</v>
      </c>
      <c r="J112" s="1">
        <v>2</v>
      </c>
      <c r="L112" s="1">
        <v>7</v>
      </c>
      <c r="M112" s="1">
        <v>2</v>
      </c>
    </row>
    <row r="113" spans="2:14" x14ac:dyDescent="0.2">
      <c r="B113" s="12" t="s">
        <v>34</v>
      </c>
      <c r="C113" s="12">
        <f>SUM(C108:C112)</f>
        <v>47</v>
      </c>
      <c r="D113" s="12">
        <f t="shared" ref="D113" si="68">SUM(D108:D112)</f>
        <v>67</v>
      </c>
      <c r="E113" s="12">
        <f t="shared" ref="E113:N113" si="69">SUM(E108:E112)</f>
        <v>1</v>
      </c>
      <c r="F113" s="12">
        <f t="shared" si="69"/>
        <v>9</v>
      </c>
      <c r="G113" s="12">
        <f t="shared" si="69"/>
        <v>7</v>
      </c>
      <c r="H113" s="12">
        <f t="shared" si="69"/>
        <v>1</v>
      </c>
      <c r="I113" s="12">
        <f t="shared" si="69"/>
        <v>16</v>
      </c>
      <c r="J113" s="12">
        <f t="shared" si="69"/>
        <v>15</v>
      </c>
      <c r="K113" s="12">
        <f t="shared" si="69"/>
        <v>1</v>
      </c>
      <c r="L113" s="12">
        <f t="shared" si="69"/>
        <v>23</v>
      </c>
      <c r="M113" s="12">
        <f t="shared" si="69"/>
        <v>18</v>
      </c>
      <c r="N113" s="12">
        <f t="shared" si="69"/>
        <v>1</v>
      </c>
    </row>
    <row r="115" spans="2:14" ht="24" customHeight="1" x14ac:dyDescent="0.2">
      <c r="B115" s="11" t="s">
        <v>28</v>
      </c>
      <c r="C115" s="72" t="s">
        <v>33</v>
      </c>
      <c r="D115" s="72"/>
      <c r="E115" s="72"/>
      <c r="F115" s="72" t="s">
        <v>35</v>
      </c>
      <c r="G115" s="72"/>
      <c r="H115" s="72"/>
      <c r="I115" s="72" t="s">
        <v>36</v>
      </c>
      <c r="J115" s="72"/>
      <c r="K115" s="72"/>
      <c r="L115" s="72" t="s">
        <v>37</v>
      </c>
      <c r="M115" s="72"/>
      <c r="N115" s="72"/>
    </row>
    <row r="116" spans="2:14" x14ac:dyDescent="0.2">
      <c r="B116" s="11" t="s">
        <v>15</v>
      </c>
      <c r="C116" s="11" t="s">
        <v>1</v>
      </c>
      <c r="D116" s="11" t="s">
        <v>3</v>
      </c>
      <c r="E116" s="11" t="s">
        <v>13</v>
      </c>
      <c r="F116" s="11" t="s">
        <v>1</v>
      </c>
      <c r="G116" s="11" t="s">
        <v>3</v>
      </c>
      <c r="H116" s="11" t="s">
        <v>13</v>
      </c>
      <c r="I116" s="11" t="s">
        <v>1</v>
      </c>
      <c r="J116" s="11" t="s">
        <v>3</v>
      </c>
      <c r="K116" s="11" t="s">
        <v>13</v>
      </c>
      <c r="L116" s="11" t="s">
        <v>1</v>
      </c>
      <c r="M116" s="11" t="s">
        <v>3</v>
      </c>
      <c r="N116" s="11" t="s">
        <v>13</v>
      </c>
    </row>
    <row r="117" spans="2:14" x14ac:dyDescent="0.2">
      <c r="B117" s="11">
        <v>2014</v>
      </c>
      <c r="C117" s="1">
        <v>12</v>
      </c>
      <c r="D117" s="1">
        <v>11</v>
      </c>
      <c r="F117" s="1">
        <v>1</v>
      </c>
      <c r="G117" s="1">
        <v>2</v>
      </c>
      <c r="I117" s="1">
        <v>3</v>
      </c>
      <c r="J117" s="1">
        <v>3</v>
      </c>
      <c r="L117" s="1">
        <v>5</v>
      </c>
      <c r="M117" s="1">
        <v>5</v>
      </c>
    </row>
    <row r="118" spans="2:14" x14ac:dyDescent="0.2">
      <c r="B118" s="11">
        <v>2013</v>
      </c>
      <c r="C118" s="1">
        <v>15</v>
      </c>
      <c r="D118" s="1">
        <v>8</v>
      </c>
      <c r="F118" s="1">
        <v>1</v>
      </c>
      <c r="G118" s="1">
        <v>1</v>
      </c>
      <c r="I118" s="1">
        <v>2</v>
      </c>
      <c r="J118" s="1">
        <v>2</v>
      </c>
      <c r="L118" s="1">
        <v>3</v>
      </c>
      <c r="M118" s="1">
        <v>2</v>
      </c>
    </row>
    <row r="119" spans="2:14" x14ac:dyDescent="0.2">
      <c r="B119" s="11">
        <v>2012</v>
      </c>
      <c r="C119" s="1">
        <v>10</v>
      </c>
      <c r="D119" s="1">
        <v>11</v>
      </c>
      <c r="E119" s="1">
        <v>1</v>
      </c>
      <c r="F119" s="1">
        <v>0</v>
      </c>
      <c r="G119" s="1">
        <v>3</v>
      </c>
      <c r="H119" s="1">
        <v>1</v>
      </c>
      <c r="I119" s="1">
        <v>2</v>
      </c>
      <c r="J119" s="1">
        <v>6</v>
      </c>
      <c r="K119" s="1">
        <v>1</v>
      </c>
      <c r="L119" s="1">
        <v>2</v>
      </c>
      <c r="M119" s="1">
        <v>6</v>
      </c>
      <c r="N119" s="1">
        <v>1</v>
      </c>
    </row>
    <row r="120" spans="2:14" x14ac:dyDescent="0.2">
      <c r="B120" s="11">
        <v>2011</v>
      </c>
      <c r="C120" s="1">
        <v>8</v>
      </c>
      <c r="D120" s="1">
        <v>13</v>
      </c>
      <c r="E120" s="1">
        <v>1</v>
      </c>
      <c r="F120" s="1">
        <v>0</v>
      </c>
      <c r="G120" s="1">
        <v>0</v>
      </c>
      <c r="H120" s="1">
        <v>1</v>
      </c>
      <c r="I120" s="1">
        <v>2</v>
      </c>
      <c r="J120" s="1">
        <v>1</v>
      </c>
      <c r="K120" s="1">
        <v>1</v>
      </c>
      <c r="L120" s="1">
        <v>3</v>
      </c>
      <c r="M120" s="1">
        <v>4</v>
      </c>
      <c r="N120" s="1">
        <v>1</v>
      </c>
    </row>
    <row r="121" spans="2:14" x14ac:dyDescent="0.2">
      <c r="B121" s="11">
        <v>2010</v>
      </c>
      <c r="C121" s="1">
        <v>6</v>
      </c>
      <c r="D121" s="1">
        <v>16</v>
      </c>
      <c r="F121" s="1">
        <v>1</v>
      </c>
      <c r="G121" s="1">
        <v>1</v>
      </c>
      <c r="I121" s="1">
        <v>1</v>
      </c>
      <c r="J121" s="1">
        <v>2</v>
      </c>
      <c r="L121" s="1">
        <v>1</v>
      </c>
      <c r="M121" s="1">
        <v>2</v>
      </c>
    </row>
    <row r="122" spans="2:14" x14ac:dyDescent="0.2">
      <c r="B122" s="11" t="s">
        <v>34</v>
      </c>
      <c r="C122" s="11">
        <f>SUM(C117:C121)</f>
        <v>51</v>
      </c>
      <c r="D122" s="11">
        <f t="shared" ref="D122" si="70">SUM(D117:D121)</f>
        <v>59</v>
      </c>
      <c r="E122" s="11">
        <f t="shared" ref="E122" si="71">SUM(E117:E121)</f>
        <v>2</v>
      </c>
      <c r="F122" s="11">
        <f t="shared" ref="F122" si="72">SUM(F117:F121)</f>
        <v>3</v>
      </c>
      <c r="G122" s="11">
        <f t="shared" ref="G122" si="73">SUM(G117:G121)</f>
        <v>7</v>
      </c>
      <c r="H122" s="11">
        <f t="shared" ref="H122" si="74">SUM(H117:H121)</f>
        <v>2</v>
      </c>
      <c r="I122" s="11">
        <f t="shared" ref="I122" si="75">SUM(I117:I121)</f>
        <v>10</v>
      </c>
      <c r="J122" s="11">
        <f t="shared" ref="J122:K122" si="76">SUM(J117:J121)</f>
        <v>14</v>
      </c>
      <c r="K122" s="11">
        <f t="shared" si="76"/>
        <v>2</v>
      </c>
      <c r="L122" s="11">
        <f t="shared" ref="L122:N122" si="77">SUM(L117:L121)</f>
        <v>14</v>
      </c>
      <c r="M122" s="11">
        <f t="shared" si="77"/>
        <v>19</v>
      </c>
      <c r="N122" s="11">
        <f t="shared" si="77"/>
        <v>2</v>
      </c>
    </row>
    <row r="124" spans="2:14" ht="24" customHeight="1" x14ac:dyDescent="0.2">
      <c r="B124" s="10" t="s">
        <v>29</v>
      </c>
      <c r="C124" s="73" t="s">
        <v>33</v>
      </c>
      <c r="D124" s="73"/>
      <c r="E124" s="73"/>
      <c r="F124" s="73" t="s">
        <v>35</v>
      </c>
      <c r="G124" s="73"/>
      <c r="H124" s="73"/>
      <c r="I124" s="73" t="s">
        <v>36</v>
      </c>
      <c r="J124" s="73"/>
      <c r="K124" s="73"/>
      <c r="L124" s="73" t="s">
        <v>37</v>
      </c>
      <c r="M124" s="73"/>
      <c r="N124" s="73"/>
    </row>
    <row r="125" spans="2:14" x14ac:dyDescent="0.2">
      <c r="B125" s="10" t="s">
        <v>15</v>
      </c>
      <c r="C125" s="10" t="s">
        <v>1</v>
      </c>
      <c r="D125" s="10" t="s">
        <v>3</v>
      </c>
      <c r="E125" s="10" t="s">
        <v>13</v>
      </c>
      <c r="F125" s="10" t="s">
        <v>1</v>
      </c>
      <c r="G125" s="10" t="s">
        <v>3</v>
      </c>
      <c r="H125" s="10" t="s">
        <v>13</v>
      </c>
      <c r="I125" s="10" t="s">
        <v>1</v>
      </c>
      <c r="J125" s="10" t="s">
        <v>3</v>
      </c>
      <c r="K125" s="10" t="s">
        <v>13</v>
      </c>
      <c r="L125" s="10" t="s">
        <v>1</v>
      </c>
      <c r="M125" s="10" t="s">
        <v>3</v>
      </c>
      <c r="N125" s="10" t="s">
        <v>13</v>
      </c>
    </row>
    <row r="126" spans="2:14" x14ac:dyDescent="0.2">
      <c r="B126" s="10">
        <v>2014</v>
      </c>
      <c r="C126" s="1">
        <v>4</v>
      </c>
      <c r="D126" s="1">
        <v>18</v>
      </c>
      <c r="F126" s="1">
        <v>0</v>
      </c>
      <c r="G126" s="1">
        <v>1</v>
      </c>
      <c r="I126" s="1">
        <v>1</v>
      </c>
      <c r="J126" s="1">
        <v>1</v>
      </c>
      <c r="L126" s="1">
        <v>3</v>
      </c>
      <c r="M126" s="1">
        <v>1</v>
      </c>
    </row>
    <row r="127" spans="2:14" x14ac:dyDescent="0.2">
      <c r="B127" s="10">
        <v>2013</v>
      </c>
      <c r="C127" s="1">
        <v>5</v>
      </c>
      <c r="D127" s="1">
        <v>17</v>
      </c>
      <c r="F127" s="1">
        <v>0</v>
      </c>
      <c r="G127" s="1">
        <v>2</v>
      </c>
      <c r="I127" s="1">
        <v>1</v>
      </c>
      <c r="J127" s="1">
        <v>3</v>
      </c>
      <c r="L127" s="1">
        <v>1</v>
      </c>
      <c r="M127" s="1">
        <v>6</v>
      </c>
    </row>
    <row r="128" spans="2:14" x14ac:dyDescent="0.2">
      <c r="B128" s="10">
        <v>2012</v>
      </c>
      <c r="C128" s="1">
        <v>12</v>
      </c>
      <c r="D128" s="1">
        <v>10</v>
      </c>
      <c r="F128" s="1">
        <v>0</v>
      </c>
      <c r="G128" s="1">
        <v>3</v>
      </c>
      <c r="I128" s="1">
        <v>0</v>
      </c>
      <c r="J128" s="1">
        <v>4</v>
      </c>
      <c r="L128" s="1">
        <v>3</v>
      </c>
      <c r="M128" s="1">
        <v>5</v>
      </c>
    </row>
    <row r="129" spans="2:14" x14ac:dyDescent="0.2">
      <c r="B129" s="10">
        <v>2011</v>
      </c>
      <c r="C129" s="1">
        <v>12</v>
      </c>
      <c r="D129" s="1">
        <v>10</v>
      </c>
      <c r="E129" s="1">
        <v>1</v>
      </c>
      <c r="F129" s="1">
        <v>0</v>
      </c>
      <c r="G129" s="1">
        <v>2</v>
      </c>
      <c r="H129" s="1">
        <v>1</v>
      </c>
      <c r="I129" s="1">
        <v>1</v>
      </c>
      <c r="J129" s="1">
        <v>2</v>
      </c>
      <c r="K129" s="1">
        <v>1</v>
      </c>
      <c r="L129" s="1">
        <v>2</v>
      </c>
      <c r="M129" s="1">
        <v>3</v>
      </c>
      <c r="N129" s="1">
        <v>1</v>
      </c>
    </row>
    <row r="130" spans="2:14" x14ac:dyDescent="0.2">
      <c r="B130" s="10">
        <v>2010</v>
      </c>
      <c r="C130" s="1">
        <v>17</v>
      </c>
      <c r="D130" s="1">
        <v>7</v>
      </c>
      <c r="E130" s="1">
        <v>2</v>
      </c>
      <c r="F130" s="1">
        <v>2</v>
      </c>
      <c r="G130" s="1">
        <v>0</v>
      </c>
      <c r="H130" s="1">
        <v>2</v>
      </c>
      <c r="I130" s="1">
        <v>3</v>
      </c>
      <c r="J130" s="1">
        <v>2</v>
      </c>
      <c r="K130" s="1">
        <v>2</v>
      </c>
      <c r="L130" s="1">
        <v>6</v>
      </c>
      <c r="M130" s="1">
        <v>2</v>
      </c>
      <c r="N130" s="1">
        <v>2</v>
      </c>
    </row>
    <row r="131" spans="2:14" x14ac:dyDescent="0.2">
      <c r="B131" s="10" t="s">
        <v>34</v>
      </c>
      <c r="C131" s="10">
        <f>SUM(C126:C130)</f>
        <v>50</v>
      </c>
      <c r="D131" s="10">
        <f t="shared" ref="D131" si="78">SUM(D126:D130)</f>
        <v>62</v>
      </c>
      <c r="E131" s="10">
        <f t="shared" ref="E131" si="79">SUM(E126:E130)</f>
        <v>3</v>
      </c>
      <c r="F131" s="10">
        <f t="shared" ref="F131" si="80">SUM(F126:F130)</f>
        <v>2</v>
      </c>
      <c r="G131" s="10">
        <f t="shared" ref="G131" si="81">SUM(G126:G130)</f>
        <v>8</v>
      </c>
      <c r="H131" s="10">
        <f t="shared" ref="H131" si="82">SUM(H126:H130)</f>
        <v>3</v>
      </c>
      <c r="I131" s="10">
        <f t="shared" ref="I131" si="83">SUM(I126:I130)</f>
        <v>6</v>
      </c>
      <c r="J131" s="10">
        <f t="shared" ref="J131:K131" si="84">SUM(J126:J130)</f>
        <v>12</v>
      </c>
      <c r="K131" s="10">
        <f t="shared" si="84"/>
        <v>3</v>
      </c>
      <c r="L131" s="10">
        <f t="shared" ref="L131:N131" si="85">SUM(L126:L130)</f>
        <v>15</v>
      </c>
      <c r="M131" s="10">
        <f t="shared" si="85"/>
        <v>17</v>
      </c>
      <c r="N131" s="10">
        <f t="shared" si="85"/>
        <v>3</v>
      </c>
    </row>
    <row r="133" spans="2:14" ht="24" customHeight="1" x14ac:dyDescent="0.2">
      <c r="B133" s="9" t="s">
        <v>30</v>
      </c>
      <c r="C133" s="67" t="s">
        <v>33</v>
      </c>
      <c r="D133" s="67"/>
      <c r="E133" s="67"/>
      <c r="F133" s="67" t="s">
        <v>35</v>
      </c>
      <c r="G133" s="67"/>
      <c r="H133" s="67"/>
      <c r="I133" s="67" t="s">
        <v>36</v>
      </c>
      <c r="J133" s="67"/>
      <c r="K133" s="67"/>
      <c r="L133" s="67" t="s">
        <v>37</v>
      </c>
      <c r="M133" s="67"/>
      <c r="N133" s="67"/>
    </row>
    <row r="134" spans="2:14" x14ac:dyDescent="0.2">
      <c r="B134" s="9" t="s">
        <v>15</v>
      </c>
      <c r="C134" s="9" t="s">
        <v>1</v>
      </c>
      <c r="D134" s="9" t="s">
        <v>3</v>
      </c>
      <c r="E134" s="9" t="s">
        <v>13</v>
      </c>
      <c r="F134" s="9" t="s">
        <v>1</v>
      </c>
      <c r="G134" s="9" t="s">
        <v>3</v>
      </c>
      <c r="H134" s="9" t="s">
        <v>13</v>
      </c>
      <c r="I134" s="9" t="s">
        <v>1</v>
      </c>
      <c r="J134" s="9" t="s">
        <v>3</v>
      </c>
      <c r="K134" s="9" t="s">
        <v>13</v>
      </c>
      <c r="L134" s="9" t="s">
        <v>1</v>
      </c>
      <c r="M134" s="9" t="s">
        <v>3</v>
      </c>
      <c r="N134" s="9" t="s">
        <v>13</v>
      </c>
    </row>
    <row r="135" spans="2:14" x14ac:dyDescent="0.2">
      <c r="B135" s="9">
        <v>2014</v>
      </c>
      <c r="C135" s="1">
        <v>19</v>
      </c>
      <c r="D135" s="1">
        <v>6</v>
      </c>
      <c r="F135" s="1">
        <v>1</v>
      </c>
      <c r="G135" s="1">
        <v>1</v>
      </c>
      <c r="I135" s="1">
        <v>2</v>
      </c>
      <c r="J135" s="1">
        <v>2</v>
      </c>
      <c r="L135" s="1">
        <v>3</v>
      </c>
      <c r="M135" s="1">
        <v>2</v>
      </c>
    </row>
    <row r="136" spans="2:14" x14ac:dyDescent="0.2">
      <c r="B136" s="9">
        <v>2013</v>
      </c>
      <c r="C136" s="1">
        <v>16</v>
      </c>
      <c r="D136" s="1">
        <v>8</v>
      </c>
      <c r="E136" s="1">
        <v>1</v>
      </c>
      <c r="F136" s="1">
        <v>0</v>
      </c>
      <c r="G136" s="1">
        <v>0</v>
      </c>
      <c r="H136" s="1">
        <v>1</v>
      </c>
      <c r="I136" s="1">
        <v>0</v>
      </c>
      <c r="J136" s="1">
        <v>1</v>
      </c>
      <c r="K136" s="1">
        <v>1</v>
      </c>
      <c r="L136" s="1">
        <v>1</v>
      </c>
      <c r="M136" s="1">
        <v>2</v>
      </c>
      <c r="N136" s="1">
        <v>1</v>
      </c>
    </row>
    <row r="137" spans="2:14" x14ac:dyDescent="0.2">
      <c r="B137" s="9">
        <v>2012</v>
      </c>
      <c r="C137" s="1">
        <v>19</v>
      </c>
      <c r="D137" s="1">
        <v>6</v>
      </c>
      <c r="F137" s="1">
        <v>2</v>
      </c>
      <c r="G137" s="1">
        <v>1</v>
      </c>
      <c r="I137" s="1">
        <v>3</v>
      </c>
      <c r="J137" s="1">
        <v>3</v>
      </c>
      <c r="L137" s="1">
        <v>4</v>
      </c>
      <c r="M137" s="1">
        <v>3</v>
      </c>
    </row>
    <row r="138" spans="2:14" x14ac:dyDescent="0.2">
      <c r="B138" s="9">
        <v>2011</v>
      </c>
      <c r="C138" s="1">
        <v>13</v>
      </c>
      <c r="D138" s="1">
        <v>10</v>
      </c>
      <c r="E138" s="1">
        <v>1</v>
      </c>
      <c r="F138" s="1">
        <v>2</v>
      </c>
      <c r="G138" s="1">
        <v>2</v>
      </c>
      <c r="H138" s="1">
        <v>1</v>
      </c>
      <c r="I138" s="1">
        <v>4</v>
      </c>
      <c r="J138" s="1">
        <v>4</v>
      </c>
      <c r="K138" s="1">
        <v>1</v>
      </c>
      <c r="L138" s="1">
        <v>7</v>
      </c>
      <c r="M138" s="1">
        <v>5</v>
      </c>
      <c r="N138" s="1">
        <v>1</v>
      </c>
    </row>
    <row r="139" spans="2:14" x14ac:dyDescent="0.2">
      <c r="B139" s="9">
        <v>2010</v>
      </c>
      <c r="C139" s="1">
        <v>14</v>
      </c>
      <c r="D139" s="1">
        <v>10</v>
      </c>
      <c r="F139" s="1">
        <v>1</v>
      </c>
      <c r="G139" s="1">
        <v>3</v>
      </c>
      <c r="I139" s="1">
        <v>3</v>
      </c>
      <c r="J139" s="1">
        <v>4</v>
      </c>
      <c r="L139" s="1">
        <v>3</v>
      </c>
      <c r="M139" s="1">
        <v>4</v>
      </c>
    </row>
    <row r="140" spans="2:14" x14ac:dyDescent="0.2">
      <c r="B140" s="9" t="s">
        <v>34</v>
      </c>
      <c r="C140" s="9">
        <f>SUM(C135:C139)</f>
        <v>81</v>
      </c>
      <c r="D140" s="9">
        <f t="shared" ref="D140" si="86">SUM(D135:D139)</f>
        <v>40</v>
      </c>
      <c r="E140" s="9">
        <f t="shared" ref="E140" si="87">SUM(E135:E139)</f>
        <v>2</v>
      </c>
      <c r="F140" s="9">
        <f t="shared" ref="F140" si="88">SUM(F135:F139)</f>
        <v>6</v>
      </c>
      <c r="G140" s="9">
        <f t="shared" ref="G140:H140" si="89">SUM(G135:G139)</f>
        <v>7</v>
      </c>
      <c r="H140" s="9">
        <f t="shared" si="89"/>
        <v>2</v>
      </c>
      <c r="I140" s="9">
        <f t="shared" ref="I140" si="90">SUM(I135:I139)</f>
        <v>12</v>
      </c>
      <c r="J140" s="9">
        <f t="shared" ref="J140" si="91">SUM(J135:J139)</f>
        <v>14</v>
      </c>
      <c r="K140" s="9">
        <f>SUM(K135:K139)</f>
        <v>2</v>
      </c>
      <c r="L140" s="9">
        <f t="shared" ref="L140:N140" si="92">SUM(L135:L139)</f>
        <v>18</v>
      </c>
      <c r="M140" s="9">
        <f t="shared" si="92"/>
        <v>16</v>
      </c>
      <c r="N140" s="9">
        <f t="shared" si="92"/>
        <v>2</v>
      </c>
    </row>
    <row r="142" spans="2:14" ht="24" customHeight="1" x14ac:dyDescent="0.2">
      <c r="B142" s="7" t="s">
        <v>31</v>
      </c>
      <c r="C142" s="68" t="s">
        <v>33</v>
      </c>
      <c r="D142" s="68"/>
      <c r="E142" s="68"/>
      <c r="F142" s="68" t="s">
        <v>35</v>
      </c>
      <c r="G142" s="68"/>
      <c r="H142" s="68"/>
      <c r="I142" s="68" t="s">
        <v>36</v>
      </c>
      <c r="J142" s="68"/>
      <c r="K142" s="68"/>
      <c r="L142" s="68" t="s">
        <v>37</v>
      </c>
      <c r="M142" s="68"/>
      <c r="N142" s="68"/>
    </row>
    <row r="143" spans="2:14" x14ac:dyDescent="0.2">
      <c r="B143" s="7" t="s">
        <v>15</v>
      </c>
      <c r="C143" s="7" t="s">
        <v>1</v>
      </c>
      <c r="D143" s="7" t="s">
        <v>3</v>
      </c>
      <c r="E143" s="7" t="s">
        <v>13</v>
      </c>
      <c r="F143" s="7" t="s">
        <v>1</v>
      </c>
      <c r="G143" s="7" t="s">
        <v>3</v>
      </c>
      <c r="H143" s="7" t="s">
        <v>13</v>
      </c>
      <c r="I143" s="7" t="s">
        <v>1</v>
      </c>
      <c r="J143" s="7" t="s">
        <v>3</v>
      </c>
      <c r="K143" s="7" t="s">
        <v>13</v>
      </c>
      <c r="L143" s="7" t="s">
        <v>1</v>
      </c>
      <c r="M143" s="7" t="s">
        <v>3</v>
      </c>
      <c r="N143" s="7" t="s">
        <v>13</v>
      </c>
    </row>
    <row r="144" spans="2:14" x14ac:dyDescent="0.2">
      <c r="B144" s="7">
        <v>2014</v>
      </c>
      <c r="C144" s="1">
        <v>11</v>
      </c>
      <c r="D144" s="1">
        <v>11</v>
      </c>
      <c r="F144" s="1">
        <v>1</v>
      </c>
      <c r="G144" s="1">
        <v>2</v>
      </c>
      <c r="I144" s="1">
        <v>2</v>
      </c>
      <c r="J144" s="1">
        <v>4</v>
      </c>
      <c r="L144" s="1">
        <v>2</v>
      </c>
      <c r="M144" s="1">
        <v>6</v>
      </c>
    </row>
    <row r="145" spans="2:14" x14ac:dyDescent="0.2">
      <c r="B145" s="7">
        <v>2013</v>
      </c>
      <c r="C145" s="1">
        <v>9</v>
      </c>
      <c r="D145" s="1">
        <v>13</v>
      </c>
      <c r="F145" s="1">
        <v>3</v>
      </c>
      <c r="G145" s="1">
        <v>1</v>
      </c>
      <c r="I145" s="1">
        <v>3</v>
      </c>
      <c r="J145" s="1">
        <v>2</v>
      </c>
      <c r="L145" s="1">
        <v>4</v>
      </c>
      <c r="M145" s="1">
        <v>2</v>
      </c>
    </row>
    <row r="146" spans="2:14" x14ac:dyDescent="0.2">
      <c r="B146" s="7">
        <v>2012</v>
      </c>
      <c r="C146" s="1">
        <v>16</v>
      </c>
      <c r="D146" s="1">
        <v>8</v>
      </c>
      <c r="F146" s="1">
        <v>3</v>
      </c>
      <c r="G146" s="1">
        <v>2</v>
      </c>
      <c r="I146" s="1">
        <v>5</v>
      </c>
      <c r="J146" s="1">
        <v>2</v>
      </c>
      <c r="L146" s="1">
        <v>5</v>
      </c>
      <c r="M146" s="1">
        <v>3</v>
      </c>
    </row>
    <row r="147" spans="2:14" x14ac:dyDescent="0.2">
      <c r="B147" s="7">
        <v>2011</v>
      </c>
      <c r="C147" s="1">
        <v>18</v>
      </c>
      <c r="D147" s="1">
        <v>7</v>
      </c>
      <c r="F147" s="1">
        <v>3</v>
      </c>
      <c r="G147" s="1">
        <v>0</v>
      </c>
      <c r="I147" s="1">
        <v>6</v>
      </c>
      <c r="J147" s="1">
        <v>1</v>
      </c>
      <c r="L147" s="1">
        <v>8</v>
      </c>
      <c r="M147" s="1">
        <v>3</v>
      </c>
    </row>
    <row r="148" spans="2:14" x14ac:dyDescent="0.2">
      <c r="B148" s="7">
        <v>2010</v>
      </c>
      <c r="C148" s="1">
        <v>4</v>
      </c>
      <c r="D148" s="1">
        <v>18</v>
      </c>
      <c r="F148" s="1">
        <v>0</v>
      </c>
      <c r="G148" s="1">
        <v>3</v>
      </c>
      <c r="I148" s="1">
        <v>1</v>
      </c>
      <c r="J148" s="1">
        <v>3</v>
      </c>
      <c r="L148" s="1">
        <v>1</v>
      </c>
      <c r="M148" s="1">
        <v>4</v>
      </c>
    </row>
    <row r="149" spans="2:14" x14ac:dyDescent="0.2">
      <c r="B149" s="7" t="s">
        <v>34</v>
      </c>
      <c r="C149" s="7">
        <f>SUM(C144:C148)</f>
        <v>58</v>
      </c>
      <c r="D149" s="7">
        <f t="shared" ref="D149" si="93">SUM(D144:D148)</f>
        <v>57</v>
      </c>
      <c r="E149" s="7"/>
      <c r="F149" s="7">
        <f t="shared" ref="F149" si="94">SUM(F144:F148)</f>
        <v>10</v>
      </c>
      <c r="G149" s="7">
        <f t="shared" ref="G149" si="95">SUM(G144:G148)</f>
        <v>8</v>
      </c>
      <c r="H149" s="7"/>
      <c r="I149" s="7">
        <f t="shared" ref="I149" si="96">SUM(I144:I148)</f>
        <v>17</v>
      </c>
      <c r="J149" s="7">
        <f t="shared" ref="J149" si="97">SUM(J144:J148)</f>
        <v>12</v>
      </c>
      <c r="K149" s="7"/>
      <c r="L149" s="7">
        <f t="shared" ref="L149:M149" si="98">SUM(L144:L148)</f>
        <v>20</v>
      </c>
      <c r="M149" s="7">
        <f t="shared" si="98"/>
        <v>18</v>
      </c>
      <c r="N149" s="7"/>
    </row>
    <row r="151" spans="2:14" ht="24" customHeight="1" x14ac:dyDescent="0.2">
      <c r="B151" s="5" t="s">
        <v>32</v>
      </c>
      <c r="C151" s="69" t="s">
        <v>33</v>
      </c>
      <c r="D151" s="69"/>
      <c r="E151" s="69"/>
      <c r="F151" s="69" t="s">
        <v>35</v>
      </c>
      <c r="G151" s="69"/>
      <c r="H151" s="69"/>
      <c r="I151" s="69" t="s">
        <v>36</v>
      </c>
      <c r="J151" s="69"/>
      <c r="K151" s="69"/>
      <c r="L151" s="69" t="s">
        <v>37</v>
      </c>
      <c r="M151" s="69"/>
      <c r="N151" s="69"/>
    </row>
    <row r="152" spans="2:14" x14ac:dyDescent="0.2">
      <c r="B152" s="5" t="s">
        <v>15</v>
      </c>
      <c r="C152" s="5" t="s">
        <v>1</v>
      </c>
      <c r="D152" s="5" t="s">
        <v>3</v>
      </c>
      <c r="E152" s="5" t="s">
        <v>13</v>
      </c>
      <c r="F152" s="5" t="s">
        <v>1</v>
      </c>
      <c r="G152" s="5" t="s">
        <v>3</v>
      </c>
      <c r="H152" s="5" t="s">
        <v>13</v>
      </c>
      <c r="I152" s="5" t="s">
        <v>1</v>
      </c>
      <c r="J152" s="5" t="s">
        <v>3</v>
      </c>
      <c r="K152" s="5" t="s">
        <v>13</v>
      </c>
      <c r="L152" s="5" t="s">
        <v>1</v>
      </c>
      <c r="M152" s="5" t="s">
        <v>3</v>
      </c>
      <c r="N152" s="5" t="s">
        <v>13</v>
      </c>
    </row>
    <row r="153" spans="2:14" x14ac:dyDescent="0.2">
      <c r="B153" s="5">
        <v>2014</v>
      </c>
      <c r="C153" s="1">
        <v>7</v>
      </c>
      <c r="D153" s="1">
        <v>15</v>
      </c>
      <c r="F153" s="1">
        <v>2</v>
      </c>
      <c r="G153" s="1">
        <v>1</v>
      </c>
      <c r="I153" s="1">
        <v>3</v>
      </c>
      <c r="J153" s="1">
        <v>5</v>
      </c>
      <c r="L153" s="1">
        <v>4</v>
      </c>
      <c r="M153" s="1">
        <v>6</v>
      </c>
    </row>
    <row r="154" spans="2:14" x14ac:dyDescent="0.2">
      <c r="B154" s="5">
        <v>2013</v>
      </c>
      <c r="C154" s="1">
        <v>8</v>
      </c>
      <c r="D154" s="1">
        <v>14</v>
      </c>
      <c r="F154" s="1">
        <v>1</v>
      </c>
      <c r="G154" s="1">
        <v>1</v>
      </c>
      <c r="I154" s="1">
        <v>3</v>
      </c>
      <c r="J154" s="1">
        <v>2</v>
      </c>
      <c r="L154" s="1">
        <v>4</v>
      </c>
      <c r="M154" s="1">
        <v>2</v>
      </c>
    </row>
    <row r="155" spans="2:14" x14ac:dyDescent="0.2">
      <c r="B155" s="5">
        <v>2012</v>
      </c>
      <c r="C155" s="1">
        <v>5</v>
      </c>
      <c r="D155" s="1">
        <v>17</v>
      </c>
      <c r="F155" s="1">
        <v>0</v>
      </c>
      <c r="G155" s="1">
        <v>0</v>
      </c>
      <c r="I155" s="1">
        <v>0</v>
      </c>
      <c r="J155" s="1">
        <v>0</v>
      </c>
      <c r="L155" s="1">
        <v>1</v>
      </c>
      <c r="M155" s="1">
        <v>2</v>
      </c>
    </row>
    <row r="156" spans="2:14" x14ac:dyDescent="0.2">
      <c r="B156" s="5">
        <v>2011</v>
      </c>
      <c r="C156" s="1">
        <v>9</v>
      </c>
      <c r="D156" s="1">
        <v>13</v>
      </c>
      <c r="F156" s="1">
        <v>0</v>
      </c>
      <c r="G156" s="1">
        <v>0</v>
      </c>
      <c r="I156" s="1">
        <v>0</v>
      </c>
      <c r="J156" s="1">
        <v>3</v>
      </c>
      <c r="L156" s="1">
        <v>0</v>
      </c>
      <c r="M156" s="1">
        <v>3</v>
      </c>
    </row>
    <row r="157" spans="2:14" x14ac:dyDescent="0.2">
      <c r="B157" s="5">
        <v>2010</v>
      </c>
      <c r="C157" s="1">
        <v>15</v>
      </c>
      <c r="D157" s="1">
        <v>10</v>
      </c>
      <c r="F157" s="1">
        <v>2</v>
      </c>
      <c r="G157" s="1">
        <v>2</v>
      </c>
      <c r="I157" s="1">
        <v>3</v>
      </c>
      <c r="J157" s="1">
        <v>4</v>
      </c>
      <c r="L157" s="1">
        <v>4</v>
      </c>
      <c r="M157" s="1">
        <v>4</v>
      </c>
    </row>
    <row r="158" spans="2:14" x14ac:dyDescent="0.2">
      <c r="B158" s="5" t="s">
        <v>34</v>
      </c>
      <c r="C158" s="5">
        <f>SUM(C153:C157)</f>
        <v>44</v>
      </c>
      <c r="D158" s="5">
        <f t="shared" ref="D158" si="99">SUM(D153:D157)</f>
        <v>69</v>
      </c>
      <c r="E158" s="5"/>
      <c r="F158" s="5">
        <f t="shared" ref="F158" si="100">SUM(F153:F157)</f>
        <v>5</v>
      </c>
      <c r="G158" s="5">
        <f t="shared" ref="G158" si="101">SUM(G153:G157)</f>
        <v>4</v>
      </c>
      <c r="H158" s="5"/>
      <c r="I158" s="5">
        <f t="shared" ref="I158" si="102">SUM(I153:I157)</f>
        <v>9</v>
      </c>
      <c r="J158" s="5">
        <f t="shared" ref="J158" si="103">SUM(J153:J157)</f>
        <v>14</v>
      </c>
      <c r="K158" s="5"/>
      <c r="L158" s="5">
        <f t="shared" ref="L158:M158" si="104">SUM(L153:L157)</f>
        <v>13</v>
      </c>
      <c r="M158" s="5">
        <f t="shared" si="104"/>
        <v>17</v>
      </c>
      <c r="N158" s="5"/>
    </row>
  </sheetData>
  <mergeCells count="72">
    <mergeCell ref="C151:E151"/>
    <mergeCell ref="F151:H151"/>
    <mergeCell ref="I151:K151"/>
    <mergeCell ref="C142:E142"/>
    <mergeCell ref="F142:H142"/>
    <mergeCell ref="I142:K142"/>
    <mergeCell ref="C133:E133"/>
    <mergeCell ref="F133:H133"/>
    <mergeCell ref="I133:K133"/>
    <mergeCell ref="C124:E124"/>
    <mergeCell ref="F124:H124"/>
    <mergeCell ref="I124:K124"/>
    <mergeCell ref="C115:E115"/>
    <mergeCell ref="F115:H115"/>
    <mergeCell ref="I115:K115"/>
    <mergeCell ref="C106:E106"/>
    <mergeCell ref="F106:H106"/>
    <mergeCell ref="I106:K106"/>
    <mergeCell ref="C97:E97"/>
    <mergeCell ref="F97:H97"/>
    <mergeCell ref="I97:K97"/>
    <mergeCell ref="C88:E88"/>
    <mergeCell ref="F88:H88"/>
    <mergeCell ref="I88:K88"/>
    <mergeCell ref="C79:E79"/>
    <mergeCell ref="F79:H79"/>
    <mergeCell ref="I79:K79"/>
    <mergeCell ref="C72:E72"/>
    <mergeCell ref="F72:H72"/>
    <mergeCell ref="I72:K72"/>
    <mergeCell ref="C64:E64"/>
    <mergeCell ref="F64:H64"/>
    <mergeCell ref="I64:K64"/>
    <mergeCell ref="C55:E55"/>
    <mergeCell ref="F55:H55"/>
    <mergeCell ref="I55:K55"/>
    <mergeCell ref="C46:E46"/>
    <mergeCell ref="F46:H46"/>
    <mergeCell ref="I46:K46"/>
    <mergeCell ref="C37:E37"/>
    <mergeCell ref="F37:H37"/>
    <mergeCell ref="I37:K37"/>
    <mergeCell ref="C28:E28"/>
    <mergeCell ref="F28:H28"/>
    <mergeCell ref="I28:K28"/>
    <mergeCell ref="C19:E19"/>
    <mergeCell ref="F19:H19"/>
    <mergeCell ref="I19:K19"/>
    <mergeCell ref="C10:E10"/>
    <mergeCell ref="F10:H10"/>
    <mergeCell ref="I10:K10"/>
    <mergeCell ref="C1:E1"/>
    <mergeCell ref="F1:H1"/>
    <mergeCell ref="I1:K1"/>
    <mergeCell ref="L1:N1"/>
    <mergeCell ref="L10:N10"/>
    <mergeCell ref="L19:N19"/>
    <mergeCell ref="L28:N28"/>
    <mergeCell ref="L37:N37"/>
    <mergeCell ref="L46:N46"/>
    <mergeCell ref="L55:N55"/>
    <mergeCell ref="L64:N64"/>
    <mergeCell ref="L72:N72"/>
    <mergeCell ref="L79:N79"/>
    <mergeCell ref="L133:N133"/>
    <mergeCell ref="L142:N142"/>
    <mergeCell ref="L151:N151"/>
    <mergeCell ref="L88:N88"/>
    <mergeCell ref="L97:N97"/>
    <mergeCell ref="L106:N106"/>
    <mergeCell ref="L115:N115"/>
    <mergeCell ref="L124:N1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79"/>
  <sheetViews>
    <sheetView workbookViewId="0">
      <pane ySplit="2" topLeftCell="A3" activePane="bottomLeft" state="frozen"/>
      <selection pane="bottomLeft" activeCell="P30" sqref="P30"/>
    </sheetView>
  </sheetViews>
  <sheetFormatPr defaultRowHeight="11.25" x14ac:dyDescent="0.2"/>
  <cols>
    <col min="1" max="1" width="2.140625" style="1" customWidth="1"/>
    <col min="2" max="2" width="5.7109375" style="1" customWidth="1"/>
    <col min="3" max="14" width="4" style="1" customWidth="1"/>
    <col min="15" max="15" width="3.85546875" style="1" customWidth="1"/>
    <col min="16" max="16" width="7.42578125" style="1" customWidth="1"/>
    <col min="17" max="17" width="5.7109375" style="1" customWidth="1"/>
    <col min="18" max="19" width="6.42578125" style="1" customWidth="1"/>
    <col min="20" max="20" width="9.42578125" style="1" customWidth="1"/>
    <col min="21" max="21" width="10.7109375" style="1" customWidth="1"/>
    <col min="22" max="22" width="4.28515625" style="1" customWidth="1"/>
    <col min="23" max="27" width="6.28515625" style="1" customWidth="1"/>
    <col min="28" max="16384" width="9.140625" style="1"/>
  </cols>
  <sheetData>
    <row r="1" spans="2:27" x14ac:dyDescent="0.2">
      <c r="C1" s="24">
        <f t="shared" ref="C1:N1" si="0">SUM(C11,C21,C31,C41,C51,C61,C71,C80,C88,C98,C108,C118,C128,C138,C148,C158,C168,C178)</f>
        <v>994</v>
      </c>
      <c r="D1" s="24">
        <f t="shared" si="0"/>
        <v>994</v>
      </c>
      <c r="E1" s="24">
        <f t="shared" si="0"/>
        <v>18</v>
      </c>
      <c r="F1" s="24">
        <f t="shared" si="0"/>
        <v>122</v>
      </c>
      <c r="G1" s="24">
        <f t="shared" si="0"/>
        <v>370</v>
      </c>
      <c r="H1" s="24">
        <f t="shared" si="0"/>
        <v>6</v>
      </c>
      <c r="I1" s="24">
        <f t="shared" si="0"/>
        <v>312</v>
      </c>
      <c r="J1" s="24">
        <f t="shared" si="0"/>
        <v>636</v>
      </c>
      <c r="K1" s="24">
        <f t="shared" si="0"/>
        <v>12</v>
      </c>
      <c r="L1" s="24">
        <f t="shared" si="0"/>
        <v>682</v>
      </c>
      <c r="M1" s="24">
        <f t="shared" si="0"/>
        <v>358</v>
      </c>
      <c r="N1" s="24">
        <f t="shared" si="0"/>
        <v>6</v>
      </c>
    </row>
    <row r="2" spans="2:27" x14ac:dyDescent="0.2">
      <c r="C2" s="25">
        <f>SUM(C1,0.5*E1)/SUM(C1:E1)</f>
        <v>0.5</v>
      </c>
      <c r="D2" s="24"/>
      <c r="E2" s="24"/>
      <c r="F2" s="25">
        <f>SUM(F1,0.5*H1)/SUM(F1:H1)</f>
        <v>0.25100401606425704</v>
      </c>
      <c r="G2" s="24"/>
      <c r="H2" s="24"/>
      <c r="I2" s="25">
        <f>SUM(I1,0.5*K1)/SUM(I1:K1)</f>
        <v>0.33124999999999999</v>
      </c>
      <c r="J2" s="24"/>
      <c r="K2" s="24"/>
      <c r="L2" s="25">
        <f>SUM(L1,0.5*N1)/SUM(L1:N1)</f>
        <v>0.65487571701720837</v>
      </c>
      <c r="M2" s="24"/>
      <c r="N2" s="24"/>
    </row>
    <row r="4" spans="2:27" ht="24" customHeight="1" x14ac:dyDescent="0.2">
      <c r="B4" s="20" t="s">
        <v>14</v>
      </c>
      <c r="C4" s="79" t="s">
        <v>33</v>
      </c>
      <c r="D4" s="79"/>
      <c r="E4" s="79"/>
      <c r="F4" s="79" t="s">
        <v>74</v>
      </c>
      <c r="G4" s="79"/>
      <c r="H4" s="79"/>
      <c r="I4" s="79" t="s">
        <v>75</v>
      </c>
      <c r="J4" s="79"/>
      <c r="K4" s="79"/>
      <c r="L4" s="79" t="s">
        <v>76</v>
      </c>
      <c r="M4" s="79"/>
      <c r="N4" s="79"/>
      <c r="P4" s="65"/>
      <c r="Q4" s="87" t="s">
        <v>69</v>
      </c>
      <c r="R4" s="87"/>
      <c r="S4" s="87"/>
      <c r="T4" s="87"/>
      <c r="U4" s="84" t="s">
        <v>77</v>
      </c>
      <c r="W4" s="27">
        <v>2014</v>
      </c>
      <c r="X4" s="27">
        <v>2013</v>
      </c>
      <c r="Y4" s="27">
        <v>2012</v>
      </c>
      <c r="Z4" s="27">
        <v>2011</v>
      </c>
      <c r="AA4" s="27">
        <v>2010</v>
      </c>
    </row>
    <row r="5" spans="2:27" x14ac:dyDescent="0.2">
      <c r="B5" s="20" t="s">
        <v>15</v>
      </c>
      <c r="C5" s="20" t="s">
        <v>1</v>
      </c>
      <c r="D5" s="20" t="s">
        <v>3</v>
      </c>
      <c r="E5" s="20" t="s">
        <v>13</v>
      </c>
      <c r="F5" s="20" t="s">
        <v>1</v>
      </c>
      <c r="G5" s="20" t="s">
        <v>3</v>
      </c>
      <c r="H5" s="20" t="s">
        <v>13</v>
      </c>
      <c r="I5" s="20" t="s">
        <v>1</v>
      </c>
      <c r="J5" s="20" t="s">
        <v>3</v>
      </c>
      <c r="K5" s="20" t="s">
        <v>13</v>
      </c>
      <c r="L5" s="20" t="s">
        <v>1</v>
      </c>
      <c r="M5" s="20" t="s">
        <v>3</v>
      </c>
      <c r="N5" s="20" t="s">
        <v>13</v>
      </c>
      <c r="P5" s="66" t="s">
        <v>38</v>
      </c>
      <c r="Q5" s="27" t="s">
        <v>70</v>
      </c>
      <c r="R5" s="27" t="s">
        <v>71</v>
      </c>
      <c r="S5" s="27" t="s">
        <v>72</v>
      </c>
      <c r="T5" s="27" t="s">
        <v>73</v>
      </c>
      <c r="U5" s="85"/>
      <c r="W5" s="28" t="s">
        <v>30</v>
      </c>
      <c r="X5" s="28" t="s">
        <v>24</v>
      </c>
      <c r="Y5" s="28" t="s">
        <v>24</v>
      </c>
      <c r="Z5" s="28" t="s">
        <v>18</v>
      </c>
      <c r="AA5" s="28" t="s">
        <v>18</v>
      </c>
    </row>
    <row r="6" spans="2:27" x14ac:dyDescent="0.2">
      <c r="B6" s="20">
        <v>2014</v>
      </c>
      <c r="C6" s="1">
        <v>11</v>
      </c>
      <c r="D6" s="1">
        <v>11</v>
      </c>
      <c r="F6" s="1">
        <v>0</v>
      </c>
      <c r="G6" s="1">
        <v>4</v>
      </c>
      <c r="I6" s="1">
        <v>2</v>
      </c>
      <c r="J6" s="1">
        <v>8</v>
      </c>
      <c r="L6" s="1">
        <f>C6-I6</f>
        <v>9</v>
      </c>
      <c r="M6" s="1">
        <f t="shared" ref="M6" si="1">D6-J6</f>
        <v>3</v>
      </c>
      <c r="P6" s="1" t="s">
        <v>21</v>
      </c>
      <c r="Q6" s="26">
        <f>C72</f>
        <v>0.74590163934426235</v>
      </c>
      <c r="R6" s="26">
        <f>F72</f>
        <v>0.5714285714285714</v>
      </c>
      <c r="S6" s="26">
        <f>I72</f>
        <v>0.59375</v>
      </c>
      <c r="T6" s="26">
        <f>L72</f>
        <v>0.91379310344827591</v>
      </c>
      <c r="U6" s="26">
        <f>T6-S6</f>
        <v>0.32004310344827591</v>
      </c>
      <c r="W6" s="29" t="s">
        <v>24</v>
      </c>
      <c r="X6" s="29" t="s">
        <v>21</v>
      </c>
      <c r="Y6" s="29" t="s">
        <v>14</v>
      </c>
      <c r="Z6" s="29" t="s">
        <v>21</v>
      </c>
      <c r="AA6" s="29" t="s">
        <v>21</v>
      </c>
    </row>
    <row r="7" spans="2:27" x14ac:dyDescent="0.2">
      <c r="B7" s="20">
        <v>2013</v>
      </c>
      <c r="C7" s="1">
        <v>10</v>
      </c>
      <c r="D7" s="1">
        <v>12</v>
      </c>
      <c r="F7" s="1">
        <v>1</v>
      </c>
      <c r="G7" s="1">
        <v>4</v>
      </c>
      <c r="I7" s="1">
        <v>1</v>
      </c>
      <c r="J7" s="1">
        <v>9</v>
      </c>
      <c r="L7" s="1">
        <f>C7-I7</f>
        <v>9</v>
      </c>
      <c r="M7" s="1">
        <f t="shared" ref="M7:M10" si="2">D7-J7</f>
        <v>3</v>
      </c>
      <c r="P7" s="1" t="s">
        <v>24</v>
      </c>
      <c r="Q7" s="26">
        <f>C99</f>
        <v>0.75203252032520329</v>
      </c>
      <c r="R7" s="26">
        <f>F99</f>
        <v>0.55405405405405406</v>
      </c>
      <c r="S7" s="26">
        <f>I99</f>
        <v>0.62096774193548387</v>
      </c>
      <c r="T7" s="26">
        <f>L99</f>
        <v>0.88524590163934425</v>
      </c>
      <c r="U7" s="26">
        <f>T7-S7</f>
        <v>0.26427815970386037</v>
      </c>
      <c r="W7" s="29" t="s">
        <v>21</v>
      </c>
      <c r="X7" s="29" t="s">
        <v>20</v>
      </c>
      <c r="Y7" s="29" t="s">
        <v>30</v>
      </c>
      <c r="Z7" s="29" t="s">
        <v>24</v>
      </c>
      <c r="AA7" s="29" t="s">
        <v>29</v>
      </c>
    </row>
    <row r="8" spans="2:27" x14ac:dyDescent="0.2">
      <c r="B8" s="20">
        <v>2012</v>
      </c>
      <c r="C8" s="1">
        <v>18</v>
      </c>
      <c r="D8" s="1">
        <v>7</v>
      </c>
      <c r="F8" s="1">
        <v>1</v>
      </c>
      <c r="G8" s="1">
        <v>4</v>
      </c>
      <c r="I8" s="1">
        <v>6</v>
      </c>
      <c r="J8" s="1">
        <v>6</v>
      </c>
      <c r="L8" s="1">
        <f t="shared" ref="L8:L10" si="3">C8-I8</f>
        <v>12</v>
      </c>
      <c r="M8" s="1">
        <f t="shared" si="2"/>
        <v>1</v>
      </c>
      <c r="P8" s="1" t="s">
        <v>18</v>
      </c>
      <c r="Q8" s="26">
        <f>C42</f>
        <v>0.7024793388429752</v>
      </c>
      <c r="R8" s="26">
        <f>F42</f>
        <v>0.48529411764705882</v>
      </c>
      <c r="S8" s="26">
        <f>I42</f>
        <v>0.62698412698412698</v>
      </c>
      <c r="T8" s="26">
        <f>L42</f>
        <v>0.78448275862068961</v>
      </c>
      <c r="U8" s="26">
        <f>T8-S8</f>
        <v>0.15749863163656264</v>
      </c>
      <c r="W8" s="30" t="s">
        <v>20</v>
      </c>
      <c r="X8" s="30" t="s">
        <v>30</v>
      </c>
      <c r="Y8" s="30" t="s">
        <v>18</v>
      </c>
      <c r="Z8" s="30" t="s">
        <v>31</v>
      </c>
      <c r="AA8" s="30" t="s">
        <v>32</v>
      </c>
    </row>
    <row r="9" spans="2:27" x14ac:dyDescent="0.2">
      <c r="B9" s="20">
        <v>2011</v>
      </c>
      <c r="C9" s="1">
        <v>7</v>
      </c>
      <c r="D9" s="1">
        <v>15</v>
      </c>
      <c r="F9" s="1">
        <v>1</v>
      </c>
      <c r="G9" s="1">
        <v>5</v>
      </c>
      <c r="I9" s="1">
        <v>2</v>
      </c>
      <c r="J9" s="1">
        <v>8</v>
      </c>
      <c r="L9" s="1">
        <f t="shared" si="3"/>
        <v>5</v>
      </c>
      <c r="M9" s="1">
        <f t="shared" si="2"/>
        <v>7</v>
      </c>
      <c r="P9" s="1" t="s">
        <v>30</v>
      </c>
      <c r="Q9" s="26">
        <f>C159</f>
        <v>0.66666666666666663</v>
      </c>
      <c r="R9" s="26">
        <f>F159</f>
        <v>0.359375</v>
      </c>
      <c r="S9" s="26">
        <f>I159</f>
        <v>0.51587301587301593</v>
      </c>
      <c r="T9" s="26">
        <f>L159</f>
        <v>0.82499999999999996</v>
      </c>
      <c r="U9" s="26">
        <f t="shared" ref="U9:U24" si="4">T9-S9</f>
        <v>0.30912698412698403</v>
      </c>
      <c r="W9" s="31" t="s">
        <v>27</v>
      </c>
      <c r="X9" s="31" t="s">
        <v>28</v>
      </c>
      <c r="Y9" s="31" t="s">
        <v>31</v>
      </c>
      <c r="Z9" s="31" t="s">
        <v>17</v>
      </c>
      <c r="AA9" s="31" t="s">
        <v>30</v>
      </c>
    </row>
    <row r="10" spans="2:27" x14ac:dyDescent="0.2">
      <c r="B10" s="20">
        <v>2010</v>
      </c>
      <c r="C10" s="1">
        <v>9</v>
      </c>
      <c r="D10" s="1">
        <v>13</v>
      </c>
      <c r="F10" s="1">
        <v>2</v>
      </c>
      <c r="G10" s="1">
        <v>4</v>
      </c>
      <c r="I10" s="1">
        <v>3</v>
      </c>
      <c r="J10" s="1">
        <v>8</v>
      </c>
      <c r="L10" s="1">
        <f t="shared" si="3"/>
        <v>6</v>
      </c>
      <c r="M10" s="1">
        <f t="shared" si="2"/>
        <v>5</v>
      </c>
      <c r="P10" s="1" t="s">
        <v>20</v>
      </c>
      <c r="Q10" s="26">
        <f>C62</f>
        <v>0.60924369747899154</v>
      </c>
      <c r="R10" s="26">
        <f>F62</f>
        <v>0.18333333333333332</v>
      </c>
      <c r="S10" s="26">
        <f>I62</f>
        <v>0.39473684210526316</v>
      </c>
      <c r="T10" s="26">
        <f>L62</f>
        <v>0.80645161290322576</v>
      </c>
      <c r="U10" s="26">
        <f t="shared" ref="U10:U22" si="5">T10-S10</f>
        <v>0.41171477079796259</v>
      </c>
      <c r="W10" s="22" t="s">
        <v>26</v>
      </c>
      <c r="X10" s="22" t="s">
        <v>18</v>
      </c>
      <c r="Y10" s="22" t="s">
        <v>21</v>
      </c>
      <c r="Z10" s="22" t="s">
        <v>29</v>
      </c>
      <c r="AA10" s="22" t="s">
        <v>20</v>
      </c>
    </row>
    <row r="11" spans="2:27" x14ac:dyDescent="0.2">
      <c r="B11" s="20" t="s">
        <v>34</v>
      </c>
      <c r="C11" s="20">
        <f>SUM(C6:C10)</f>
        <v>55</v>
      </c>
      <c r="D11" s="20">
        <f t="shared" ref="D11:J11" si="6">SUM(D6:D10)</f>
        <v>58</v>
      </c>
      <c r="E11" s="20"/>
      <c r="F11" s="20">
        <f t="shared" si="6"/>
        <v>5</v>
      </c>
      <c r="G11" s="20">
        <f t="shared" si="6"/>
        <v>21</v>
      </c>
      <c r="H11" s="20"/>
      <c r="I11" s="20">
        <f t="shared" si="6"/>
        <v>14</v>
      </c>
      <c r="J11" s="20">
        <f t="shared" si="6"/>
        <v>39</v>
      </c>
      <c r="K11" s="20"/>
      <c r="L11" s="20">
        <f t="shared" ref="L11:M11" si="7">SUM(L6:L10)</f>
        <v>41</v>
      </c>
      <c r="M11" s="20">
        <f t="shared" si="7"/>
        <v>19</v>
      </c>
      <c r="N11" s="20"/>
      <c r="P11" s="1" t="s">
        <v>26</v>
      </c>
      <c r="Q11" s="26">
        <f>C119</f>
        <v>0.53508771929824561</v>
      </c>
      <c r="R11" s="26">
        <f>F119</f>
        <v>0.25</v>
      </c>
      <c r="S11" s="26">
        <f>I119</f>
        <v>0.33962264150943394</v>
      </c>
      <c r="T11" s="26">
        <f>L119</f>
        <v>0.70491803278688525</v>
      </c>
      <c r="U11" s="26">
        <f t="shared" si="5"/>
        <v>0.36529539127745131</v>
      </c>
      <c r="W11" s="22" t="s">
        <v>19</v>
      </c>
      <c r="X11" s="22" t="s">
        <v>27</v>
      </c>
      <c r="Y11" s="22" t="s">
        <v>20</v>
      </c>
      <c r="Z11" s="22" t="s">
        <v>30</v>
      </c>
      <c r="AA11" s="22" t="s">
        <v>24</v>
      </c>
    </row>
    <row r="12" spans="2:27" x14ac:dyDescent="0.2">
      <c r="B12" s="57"/>
      <c r="C12" s="58">
        <f>SUM(C11,0.5*E11)/SUM(C11:E11)</f>
        <v>0.48672566371681414</v>
      </c>
      <c r="D12" s="20"/>
      <c r="E12" s="20"/>
      <c r="F12" s="58">
        <f>SUM(F11,0.5*H11)/SUM(F11:H11)</f>
        <v>0.19230769230769232</v>
      </c>
      <c r="G12" s="20"/>
      <c r="H12" s="20"/>
      <c r="I12" s="58">
        <f>SUM(I11,0.5*K11)/SUM(I11:K11)</f>
        <v>0.26415094339622641</v>
      </c>
      <c r="J12" s="20"/>
      <c r="K12" s="20"/>
      <c r="L12" s="58">
        <f>SUM(L11,0.5*N11)/SUM(L11:N11)</f>
        <v>0.68333333333333335</v>
      </c>
      <c r="M12" s="20"/>
      <c r="N12" s="20"/>
      <c r="P12" s="1" t="s">
        <v>19</v>
      </c>
      <c r="Q12" s="26">
        <f>C52</f>
        <v>0.5</v>
      </c>
      <c r="R12" s="26">
        <f>F52</f>
        <v>0.18518518518518517</v>
      </c>
      <c r="S12" s="26">
        <f>I52</f>
        <v>0.36607142857142855</v>
      </c>
      <c r="T12" s="26">
        <f>L52</f>
        <v>0.6339285714285714</v>
      </c>
      <c r="U12" s="26">
        <f t="shared" si="5"/>
        <v>0.26785714285714285</v>
      </c>
      <c r="W12" s="32" t="s">
        <v>28</v>
      </c>
      <c r="X12" s="32" t="s">
        <v>17</v>
      </c>
      <c r="Y12" s="32" t="s">
        <v>26</v>
      </c>
      <c r="Z12" s="32" t="s">
        <v>19</v>
      </c>
      <c r="AA12" s="32" t="s">
        <v>17</v>
      </c>
    </row>
    <row r="13" spans="2:27" x14ac:dyDescent="0.2">
      <c r="P13" s="1" t="s">
        <v>31</v>
      </c>
      <c r="Q13" s="26">
        <f>C169</f>
        <v>0.5043478260869565</v>
      </c>
      <c r="R13" s="26">
        <f>F169</f>
        <v>0.10714285714285714</v>
      </c>
      <c r="S13" s="26">
        <f>I169</f>
        <v>0.21153846153846154</v>
      </c>
      <c r="T13" s="26">
        <f>L169</f>
        <v>0.74603174603174605</v>
      </c>
      <c r="U13" s="26">
        <f t="shared" si="5"/>
        <v>0.53449328449328448</v>
      </c>
    </row>
    <row r="14" spans="2:27" ht="24.75" customHeight="1" x14ac:dyDescent="0.2">
      <c r="B14" s="23" t="s">
        <v>16</v>
      </c>
      <c r="C14" s="80" t="s">
        <v>33</v>
      </c>
      <c r="D14" s="80"/>
      <c r="E14" s="80"/>
      <c r="F14" s="80" t="s">
        <v>74</v>
      </c>
      <c r="G14" s="80"/>
      <c r="H14" s="80"/>
      <c r="I14" s="80" t="s">
        <v>75</v>
      </c>
      <c r="J14" s="80"/>
      <c r="K14" s="80"/>
      <c r="L14" s="80" t="s">
        <v>76</v>
      </c>
      <c r="M14" s="80"/>
      <c r="N14" s="80"/>
      <c r="P14" s="1" t="s">
        <v>17</v>
      </c>
      <c r="Q14" s="26">
        <f>C32</f>
        <v>0.4956521739130435</v>
      </c>
      <c r="R14" s="26">
        <f>F32</f>
        <v>0.14814814814814814</v>
      </c>
      <c r="S14" s="26">
        <f>I32</f>
        <v>0.2857142857142857</v>
      </c>
      <c r="T14" s="26">
        <f>L32</f>
        <v>0.69491525423728817</v>
      </c>
      <c r="U14" s="26">
        <f t="shared" si="5"/>
        <v>0.40920096852300247</v>
      </c>
    </row>
    <row r="15" spans="2:27" x14ac:dyDescent="0.2">
      <c r="B15" s="23" t="s">
        <v>15</v>
      </c>
      <c r="C15" s="23" t="s">
        <v>1</v>
      </c>
      <c r="D15" s="23" t="s">
        <v>3</v>
      </c>
      <c r="E15" s="23" t="s">
        <v>13</v>
      </c>
      <c r="F15" s="23" t="s">
        <v>1</v>
      </c>
      <c r="G15" s="23" t="s">
        <v>3</v>
      </c>
      <c r="H15" s="23" t="s">
        <v>13</v>
      </c>
      <c r="I15" s="23" t="s">
        <v>1</v>
      </c>
      <c r="J15" s="23" t="s">
        <v>3</v>
      </c>
      <c r="K15" s="23" t="s">
        <v>13</v>
      </c>
      <c r="L15" s="23" t="s">
        <v>1</v>
      </c>
      <c r="M15" s="23" t="s">
        <v>3</v>
      </c>
      <c r="N15" s="23" t="s">
        <v>13</v>
      </c>
      <c r="P15" s="1" t="s">
        <v>14</v>
      </c>
      <c r="Q15" s="26">
        <f>C12</f>
        <v>0.48672566371681414</v>
      </c>
      <c r="R15" s="26">
        <f>F12</f>
        <v>0.19230769230769232</v>
      </c>
      <c r="S15" s="26">
        <f>I12</f>
        <v>0.26415094339622641</v>
      </c>
      <c r="T15" s="26">
        <f>L12</f>
        <v>0.68333333333333335</v>
      </c>
      <c r="U15" s="26">
        <f t="shared" si="5"/>
        <v>0.41918238993710694</v>
      </c>
    </row>
    <row r="16" spans="2:27" x14ac:dyDescent="0.2">
      <c r="B16" s="23">
        <v>2014</v>
      </c>
      <c r="C16" s="1">
        <v>7</v>
      </c>
      <c r="D16" s="1">
        <v>15</v>
      </c>
      <c r="F16" s="1">
        <v>0</v>
      </c>
      <c r="G16" s="1">
        <v>6</v>
      </c>
      <c r="I16" s="1">
        <v>1</v>
      </c>
      <c r="J16" s="1">
        <v>11</v>
      </c>
      <c r="L16" s="1">
        <f>C16-I16</f>
        <v>6</v>
      </c>
      <c r="M16" s="1">
        <f t="shared" ref="M16:M20" si="8">D16-J16</f>
        <v>4</v>
      </c>
      <c r="P16" s="1" t="s">
        <v>28</v>
      </c>
      <c r="Q16" s="26">
        <f>C139</f>
        <v>0.4642857142857143</v>
      </c>
      <c r="R16" s="26">
        <f>F139</f>
        <v>0.21739130434782608</v>
      </c>
      <c r="S16" s="26">
        <f>I139</f>
        <v>0.26470588235294118</v>
      </c>
      <c r="T16" s="26">
        <f>L139</f>
        <v>0.63114754098360659</v>
      </c>
      <c r="U16" s="26">
        <f t="shared" si="5"/>
        <v>0.36644165863066541</v>
      </c>
    </row>
    <row r="17" spans="2:21" x14ac:dyDescent="0.2">
      <c r="B17" s="23">
        <v>2013</v>
      </c>
      <c r="C17" s="1">
        <v>10</v>
      </c>
      <c r="D17" s="1">
        <v>12</v>
      </c>
      <c r="F17" s="1">
        <v>1</v>
      </c>
      <c r="G17" s="1">
        <v>4</v>
      </c>
      <c r="I17" s="1">
        <v>1</v>
      </c>
      <c r="J17" s="1">
        <v>8</v>
      </c>
      <c r="L17" s="1">
        <f>C17-I17</f>
        <v>9</v>
      </c>
      <c r="M17" s="1">
        <f t="shared" si="8"/>
        <v>4</v>
      </c>
      <c r="P17" s="1" t="s">
        <v>29</v>
      </c>
      <c r="Q17" s="26">
        <f>C149</f>
        <v>0.44782608695652176</v>
      </c>
      <c r="R17" s="26">
        <f>F149</f>
        <v>0.32758620689655171</v>
      </c>
      <c r="S17" s="26">
        <f>I149</f>
        <v>0.29629629629629628</v>
      </c>
      <c r="T17" s="26">
        <f>L149</f>
        <v>0.58196721311475408</v>
      </c>
      <c r="U17" s="26">
        <f t="shared" si="5"/>
        <v>0.2856709168184578</v>
      </c>
    </row>
    <row r="18" spans="2:21" x14ac:dyDescent="0.2">
      <c r="B18" s="23">
        <v>2012</v>
      </c>
      <c r="C18" s="1">
        <v>10</v>
      </c>
      <c r="D18" s="1">
        <v>12</v>
      </c>
      <c r="F18" s="1">
        <v>1</v>
      </c>
      <c r="G18" s="1">
        <v>3</v>
      </c>
      <c r="I18" s="1">
        <v>2</v>
      </c>
      <c r="J18" s="1">
        <v>7</v>
      </c>
      <c r="L18" s="1">
        <f t="shared" ref="L18:L20" si="9">C18-I18</f>
        <v>8</v>
      </c>
      <c r="M18" s="1">
        <f t="shared" si="8"/>
        <v>5</v>
      </c>
      <c r="P18" s="1" t="s">
        <v>27</v>
      </c>
      <c r="Q18" s="26">
        <f>C129</f>
        <v>0.41304347826086957</v>
      </c>
      <c r="R18" s="26">
        <f>F129</f>
        <v>0.1875</v>
      </c>
      <c r="S18" s="26">
        <f>I129</f>
        <v>0.2</v>
      </c>
      <c r="T18" s="26">
        <f>L129</f>
        <v>0.60833333333333328</v>
      </c>
      <c r="U18" s="26">
        <f t="shared" si="5"/>
        <v>0.40833333333333327</v>
      </c>
    </row>
    <row r="19" spans="2:21" x14ac:dyDescent="0.2">
      <c r="B19" s="23">
        <v>2011</v>
      </c>
      <c r="C19" s="1">
        <v>4</v>
      </c>
      <c r="D19" s="1">
        <v>18</v>
      </c>
      <c r="F19" s="1">
        <v>0</v>
      </c>
      <c r="G19" s="1">
        <v>4</v>
      </c>
      <c r="I19" s="1">
        <v>0</v>
      </c>
      <c r="J19" s="1">
        <v>9</v>
      </c>
      <c r="L19" s="1">
        <f t="shared" si="9"/>
        <v>4</v>
      </c>
      <c r="M19" s="1">
        <f t="shared" si="8"/>
        <v>9</v>
      </c>
      <c r="P19" s="1" t="s">
        <v>32</v>
      </c>
      <c r="Q19" s="26">
        <f>C179</f>
        <v>0.38938053097345132</v>
      </c>
      <c r="R19" s="26">
        <f>F179</f>
        <v>0</v>
      </c>
      <c r="S19" s="26">
        <f>I179</f>
        <v>0.18867924528301888</v>
      </c>
      <c r="T19" s="26">
        <f>L179</f>
        <v>0.56666666666666665</v>
      </c>
      <c r="U19" s="26">
        <f t="shared" si="5"/>
        <v>0.37798742138364777</v>
      </c>
    </row>
    <row r="20" spans="2:21" x14ac:dyDescent="0.2">
      <c r="B20" s="23">
        <v>2010</v>
      </c>
      <c r="C20" s="1">
        <v>7</v>
      </c>
      <c r="D20" s="1">
        <v>15</v>
      </c>
      <c r="F20" s="1">
        <v>2</v>
      </c>
      <c r="G20" s="1">
        <v>4</v>
      </c>
      <c r="I20" s="1">
        <v>3</v>
      </c>
      <c r="J20" s="1">
        <v>9</v>
      </c>
      <c r="L20" s="1">
        <f t="shared" si="9"/>
        <v>4</v>
      </c>
      <c r="M20" s="1">
        <f t="shared" si="8"/>
        <v>6</v>
      </c>
      <c r="P20" s="1" t="s">
        <v>16</v>
      </c>
      <c r="Q20" s="26">
        <f>C22</f>
        <v>0.34545454545454546</v>
      </c>
      <c r="R20" s="26">
        <f>F22</f>
        <v>0.16</v>
      </c>
      <c r="S20" s="26">
        <f>I22</f>
        <v>0.13725490196078433</v>
      </c>
      <c r="T20" s="26">
        <f>L22</f>
        <v>0.52542372881355937</v>
      </c>
      <c r="U20" s="26">
        <f t="shared" si="5"/>
        <v>0.38816882685277504</v>
      </c>
    </row>
    <row r="21" spans="2:21" x14ac:dyDescent="0.2">
      <c r="B21" s="23" t="s">
        <v>34</v>
      </c>
      <c r="C21" s="23">
        <f>SUM(C16:C20)</f>
        <v>38</v>
      </c>
      <c r="D21" s="23">
        <f t="shared" ref="D21:G21" si="10">SUM(D16:D20)</f>
        <v>72</v>
      </c>
      <c r="E21" s="23"/>
      <c r="F21" s="23">
        <f t="shared" si="10"/>
        <v>4</v>
      </c>
      <c r="G21" s="23">
        <f t="shared" si="10"/>
        <v>21</v>
      </c>
      <c r="H21" s="23"/>
      <c r="I21" s="23">
        <f t="shared" ref="I21:M21" si="11">SUM(I16:I20)</f>
        <v>7</v>
      </c>
      <c r="J21" s="23">
        <f t="shared" si="11"/>
        <v>44</v>
      </c>
      <c r="K21" s="23">
        <f t="shared" si="11"/>
        <v>0</v>
      </c>
      <c r="L21" s="23">
        <f t="shared" si="11"/>
        <v>31</v>
      </c>
      <c r="M21" s="23">
        <f t="shared" si="11"/>
        <v>28</v>
      </c>
      <c r="N21" s="23"/>
      <c r="P21" s="1" t="s">
        <v>22</v>
      </c>
      <c r="Q21" s="26">
        <f>C81</f>
        <v>0.27272727272727271</v>
      </c>
      <c r="R21" s="26">
        <f>F81</f>
        <v>0.05</v>
      </c>
      <c r="S21" s="26">
        <f>I81</f>
        <v>0.10810810810810811</v>
      </c>
      <c r="T21" s="26">
        <f>L81</f>
        <v>0.39215686274509803</v>
      </c>
      <c r="U21" s="26">
        <f t="shared" si="5"/>
        <v>0.28404875463698992</v>
      </c>
    </row>
    <row r="22" spans="2:21" x14ac:dyDescent="0.2">
      <c r="B22" s="59"/>
      <c r="C22" s="60">
        <f>SUM(C21,0.5*E21)/SUM(C21:E21)</f>
        <v>0.34545454545454546</v>
      </c>
      <c r="D22" s="23"/>
      <c r="E22" s="23"/>
      <c r="F22" s="60">
        <f>SUM(F21,0.5*H21)/SUM(F21:H21)</f>
        <v>0.16</v>
      </c>
      <c r="G22" s="23"/>
      <c r="H22" s="23"/>
      <c r="I22" s="60">
        <f>SUM(I21,0.5*K21)/SUM(I21:K21)</f>
        <v>0.13725490196078433</v>
      </c>
      <c r="J22" s="23"/>
      <c r="K22" s="23"/>
      <c r="L22" s="60">
        <f>SUM(L21,0.5*N21)/SUM(L21:N21)</f>
        <v>0.52542372881355937</v>
      </c>
      <c r="M22" s="23"/>
      <c r="N22" s="23"/>
      <c r="P22" s="1" t="s">
        <v>25</v>
      </c>
      <c r="Q22" s="26">
        <f>C109</f>
        <v>0.24545454545454545</v>
      </c>
      <c r="R22" s="26">
        <f>F109</f>
        <v>2.0833333333333332E-2</v>
      </c>
      <c r="S22" s="26">
        <f>I109</f>
        <v>0.10204081632653061</v>
      </c>
      <c r="T22" s="26">
        <f>L109</f>
        <v>0.36065573770491804</v>
      </c>
      <c r="U22" s="26">
        <f t="shared" si="5"/>
        <v>0.25861492137838743</v>
      </c>
    </row>
    <row r="23" spans="2:21" x14ac:dyDescent="0.2">
      <c r="P23" s="1" t="s">
        <v>23</v>
      </c>
      <c r="Q23" s="26">
        <f>C89</f>
        <v>0.13636363636363635</v>
      </c>
      <c r="R23" s="26">
        <f>F89</f>
        <v>6.25E-2</v>
      </c>
      <c r="S23" s="26">
        <f>I89</f>
        <v>3.2258064516129031E-2</v>
      </c>
      <c r="T23" s="26">
        <f>L89</f>
        <v>0.22857142857142856</v>
      </c>
      <c r="U23" s="26">
        <f t="shared" si="4"/>
        <v>0.19631336405529953</v>
      </c>
    </row>
    <row r="24" spans="2:21" ht="24" customHeight="1" x14ac:dyDescent="0.2">
      <c r="B24" s="19" t="s">
        <v>17</v>
      </c>
      <c r="C24" s="81" t="s">
        <v>33</v>
      </c>
      <c r="D24" s="81"/>
      <c r="E24" s="81"/>
      <c r="F24" s="81" t="s">
        <v>74</v>
      </c>
      <c r="G24" s="81"/>
      <c r="H24" s="81"/>
      <c r="I24" s="81" t="s">
        <v>75</v>
      </c>
      <c r="J24" s="81"/>
      <c r="K24" s="81"/>
      <c r="L24" s="81" t="s">
        <v>76</v>
      </c>
      <c r="M24" s="81"/>
      <c r="N24" s="81"/>
      <c r="P24" s="27" t="s">
        <v>34</v>
      </c>
      <c r="Q24" s="64">
        <f>C2</f>
        <v>0.5</v>
      </c>
      <c r="R24" s="64">
        <f>F2</f>
        <v>0.25100401606425704</v>
      </c>
      <c r="S24" s="64">
        <f>I2</f>
        <v>0.33124999999999999</v>
      </c>
      <c r="T24" s="64">
        <f>L2</f>
        <v>0.65487571701720837</v>
      </c>
      <c r="U24" s="64">
        <f t="shared" si="4"/>
        <v>0.32362571701720838</v>
      </c>
    </row>
    <row r="25" spans="2:21" x14ac:dyDescent="0.2">
      <c r="B25" s="19" t="s">
        <v>15</v>
      </c>
      <c r="C25" s="19" t="s">
        <v>1</v>
      </c>
      <c r="D25" s="19" t="s">
        <v>3</v>
      </c>
      <c r="E25" s="19" t="s">
        <v>13</v>
      </c>
      <c r="F25" s="19" t="s">
        <v>1</v>
      </c>
      <c r="G25" s="19" t="s">
        <v>3</v>
      </c>
      <c r="H25" s="19" t="s">
        <v>13</v>
      </c>
      <c r="I25" s="19" t="s">
        <v>1</v>
      </c>
      <c r="J25" s="19" t="s">
        <v>3</v>
      </c>
      <c r="K25" s="19" t="s">
        <v>13</v>
      </c>
      <c r="L25" s="19" t="s">
        <v>1</v>
      </c>
      <c r="M25" s="19" t="s">
        <v>3</v>
      </c>
      <c r="N25" s="19" t="s">
        <v>13</v>
      </c>
    </row>
    <row r="26" spans="2:21" x14ac:dyDescent="0.2">
      <c r="B26" s="19">
        <v>2014</v>
      </c>
      <c r="C26" s="1">
        <v>7</v>
      </c>
      <c r="D26" s="1">
        <v>14</v>
      </c>
      <c r="E26" s="1">
        <v>1</v>
      </c>
      <c r="F26" s="1">
        <v>0</v>
      </c>
      <c r="G26" s="1">
        <v>5</v>
      </c>
      <c r="I26" s="1">
        <v>1</v>
      </c>
      <c r="J26" s="1">
        <v>9</v>
      </c>
      <c r="K26" s="1">
        <v>1</v>
      </c>
      <c r="L26" s="1">
        <f>C26-I26</f>
        <v>6</v>
      </c>
      <c r="M26" s="1">
        <f t="shared" ref="M26" si="12">D26-J26</f>
        <v>5</v>
      </c>
    </row>
    <row r="27" spans="2:21" x14ac:dyDescent="0.2">
      <c r="B27" s="19">
        <v>2013</v>
      </c>
      <c r="C27" s="1">
        <v>12</v>
      </c>
      <c r="D27" s="1">
        <v>12</v>
      </c>
      <c r="F27" s="1">
        <v>0</v>
      </c>
      <c r="G27" s="1">
        <v>5</v>
      </c>
      <c r="I27" s="1">
        <v>4</v>
      </c>
      <c r="J27" s="1">
        <v>8</v>
      </c>
      <c r="L27" s="1">
        <f>C27-I27</f>
        <v>8</v>
      </c>
      <c r="M27" s="1">
        <f t="shared" ref="M27:M30" si="13">D27-J27</f>
        <v>4</v>
      </c>
    </row>
    <row r="28" spans="2:21" x14ac:dyDescent="0.2">
      <c r="B28" s="19">
        <v>2012</v>
      </c>
      <c r="C28" s="1">
        <v>11</v>
      </c>
      <c r="D28" s="1">
        <v>11</v>
      </c>
      <c r="F28" s="1">
        <v>2</v>
      </c>
      <c r="G28" s="1">
        <v>3</v>
      </c>
      <c r="I28" s="1">
        <v>3</v>
      </c>
      <c r="J28" s="1">
        <v>6</v>
      </c>
      <c r="L28" s="1">
        <f t="shared" ref="L28:L30" si="14">C28-I28</f>
        <v>8</v>
      </c>
      <c r="M28" s="1">
        <f t="shared" si="13"/>
        <v>5</v>
      </c>
    </row>
    <row r="29" spans="2:21" x14ac:dyDescent="0.2">
      <c r="B29" s="19">
        <v>2011</v>
      </c>
      <c r="C29" s="1">
        <v>15</v>
      </c>
      <c r="D29" s="1">
        <v>8</v>
      </c>
      <c r="E29" s="1">
        <v>1</v>
      </c>
      <c r="F29" s="1">
        <v>0</v>
      </c>
      <c r="G29" s="1">
        <v>6</v>
      </c>
      <c r="I29" s="1">
        <v>5</v>
      </c>
      <c r="J29" s="1">
        <v>7</v>
      </c>
      <c r="K29" s="1">
        <v>1</v>
      </c>
      <c r="L29" s="1">
        <f t="shared" si="14"/>
        <v>10</v>
      </c>
      <c r="M29" s="1">
        <f t="shared" si="13"/>
        <v>1</v>
      </c>
    </row>
    <row r="30" spans="2:21" x14ac:dyDescent="0.2">
      <c r="B30" s="19">
        <v>2010</v>
      </c>
      <c r="C30" s="1">
        <v>11</v>
      </c>
      <c r="D30" s="1">
        <v>12</v>
      </c>
      <c r="F30" s="1">
        <v>2</v>
      </c>
      <c r="G30" s="1">
        <v>4</v>
      </c>
      <c r="I30" s="1">
        <v>2</v>
      </c>
      <c r="J30" s="1">
        <v>9</v>
      </c>
      <c r="L30" s="1">
        <f t="shared" si="14"/>
        <v>9</v>
      </c>
      <c r="M30" s="1">
        <f t="shared" si="13"/>
        <v>3</v>
      </c>
    </row>
    <row r="31" spans="2:21" x14ac:dyDescent="0.2">
      <c r="B31" s="19" t="s">
        <v>34</v>
      </c>
      <c r="C31" s="19">
        <f>SUM(C26:C30)</f>
        <v>56</v>
      </c>
      <c r="D31" s="19">
        <f t="shared" ref="D31:G31" si="15">SUM(D26:D30)</f>
        <v>57</v>
      </c>
      <c r="E31" s="19">
        <f t="shared" si="15"/>
        <v>2</v>
      </c>
      <c r="F31" s="19">
        <f t="shared" si="15"/>
        <v>4</v>
      </c>
      <c r="G31" s="19">
        <f t="shared" si="15"/>
        <v>23</v>
      </c>
      <c r="H31" s="19"/>
      <c r="I31" s="19">
        <f t="shared" ref="I31:M31" si="16">SUM(I26:I30)</f>
        <v>15</v>
      </c>
      <c r="J31" s="19">
        <f t="shared" si="16"/>
        <v>39</v>
      </c>
      <c r="K31" s="19">
        <f t="shared" si="16"/>
        <v>2</v>
      </c>
      <c r="L31" s="19">
        <f t="shared" si="16"/>
        <v>41</v>
      </c>
      <c r="M31" s="19">
        <f t="shared" si="16"/>
        <v>18</v>
      </c>
      <c r="N31" s="19"/>
    </row>
    <row r="32" spans="2:21" x14ac:dyDescent="0.2">
      <c r="B32" s="61"/>
      <c r="C32" s="62">
        <f>SUM(C31,0.5*E31)/SUM(C31:E31)</f>
        <v>0.4956521739130435</v>
      </c>
      <c r="D32" s="19"/>
      <c r="E32" s="19"/>
      <c r="F32" s="62">
        <f>SUM(F31,0.5*H31)/SUM(F31:H31)</f>
        <v>0.14814814814814814</v>
      </c>
      <c r="G32" s="19"/>
      <c r="H32" s="19"/>
      <c r="I32" s="62">
        <f>SUM(I31,0.5*K31)/SUM(I31:K31)</f>
        <v>0.2857142857142857</v>
      </c>
      <c r="J32" s="19"/>
      <c r="K32" s="19"/>
      <c r="L32" s="62">
        <f>SUM(L31,0.5*N31)/SUM(L31:N31)</f>
        <v>0.69491525423728817</v>
      </c>
      <c r="M32" s="19"/>
      <c r="N32" s="19"/>
    </row>
    <row r="34" spans="2:14" ht="24" customHeight="1" x14ac:dyDescent="0.2">
      <c r="B34" s="2" t="s">
        <v>18</v>
      </c>
      <c r="C34" s="82" t="s">
        <v>33</v>
      </c>
      <c r="D34" s="82"/>
      <c r="E34" s="82"/>
      <c r="F34" s="82" t="s">
        <v>74</v>
      </c>
      <c r="G34" s="82"/>
      <c r="H34" s="82"/>
      <c r="I34" s="82" t="s">
        <v>75</v>
      </c>
      <c r="J34" s="82"/>
      <c r="K34" s="82"/>
      <c r="L34" s="82" t="s">
        <v>76</v>
      </c>
      <c r="M34" s="82"/>
      <c r="N34" s="82"/>
    </row>
    <row r="35" spans="2:14" x14ac:dyDescent="0.2">
      <c r="B35" s="2" t="s">
        <v>15</v>
      </c>
      <c r="C35" s="2" t="s">
        <v>1</v>
      </c>
      <c r="D35" s="2" t="s">
        <v>3</v>
      </c>
      <c r="E35" s="2" t="s">
        <v>13</v>
      </c>
      <c r="F35" s="2" t="s">
        <v>1</v>
      </c>
      <c r="G35" s="2" t="s">
        <v>3</v>
      </c>
      <c r="H35" s="2" t="s">
        <v>13</v>
      </c>
      <c r="I35" s="2" t="s">
        <v>1</v>
      </c>
      <c r="J35" s="2" t="s">
        <v>3</v>
      </c>
      <c r="K35" s="2" t="s">
        <v>13</v>
      </c>
      <c r="L35" s="2" t="s">
        <v>1</v>
      </c>
      <c r="M35" s="2" t="s">
        <v>3</v>
      </c>
      <c r="N35" s="2" t="s">
        <v>13</v>
      </c>
    </row>
    <row r="36" spans="2:14" x14ac:dyDescent="0.2">
      <c r="B36" s="2">
        <v>2014</v>
      </c>
      <c r="C36" s="1">
        <v>11</v>
      </c>
      <c r="D36" s="1">
        <v>11</v>
      </c>
      <c r="F36" s="1">
        <v>1</v>
      </c>
      <c r="G36" s="1">
        <v>4</v>
      </c>
      <c r="I36" s="1">
        <v>5</v>
      </c>
      <c r="J36" s="1">
        <v>5</v>
      </c>
      <c r="L36" s="1">
        <f>C36-I36</f>
        <v>6</v>
      </c>
      <c r="M36" s="1">
        <f t="shared" ref="M36" si="17">D36-J36</f>
        <v>6</v>
      </c>
    </row>
    <row r="37" spans="2:14" x14ac:dyDescent="0.2">
      <c r="B37" s="2">
        <v>2013</v>
      </c>
      <c r="C37" s="1">
        <v>14</v>
      </c>
      <c r="D37" s="1">
        <v>9</v>
      </c>
      <c r="F37" s="1">
        <v>2</v>
      </c>
      <c r="G37" s="1">
        <v>4</v>
      </c>
      <c r="I37" s="1">
        <v>5</v>
      </c>
      <c r="J37" s="1">
        <v>6</v>
      </c>
      <c r="L37" s="1">
        <f>C37-I37</f>
        <v>9</v>
      </c>
      <c r="M37" s="1">
        <f t="shared" ref="M37:M40" si="18">D37-J37</f>
        <v>3</v>
      </c>
    </row>
    <row r="38" spans="2:14" x14ac:dyDescent="0.2">
      <c r="B38" s="2">
        <v>2012</v>
      </c>
      <c r="C38" s="1">
        <v>17</v>
      </c>
      <c r="D38" s="1">
        <v>8</v>
      </c>
      <c r="F38" s="1">
        <v>2</v>
      </c>
      <c r="G38" s="1">
        <v>4</v>
      </c>
      <c r="I38" s="1">
        <v>7</v>
      </c>
      <c r="J38" s="1">
        <v>6</v>
      </c>
      <c r="L38" s="1">
        <f t="shared" ref="L38:L40" si="19">C38-I38</f>
        <v>10</v>
      </c>
      <c r="M38" s="1">
        <f t="shared" si="18"/>
        <v>2</v>
      </c>
    </row>
    <row r="39" spans="2:14" x14ac:dyDescent="0.2">
      <c r="B39" s="2">
        <v>2011</v>
      </c>
      <c r="C39" s="1">
        <v>22</v>
      </c>
      <c r="D39" s="1">
        <v>3</v>
      </c>
      <c r="F39" s="1">
        <v>4</v>
      </c>
      <c r="G39" s="1">
        <v>3</v>
      </c>
      <c r="I39" s="1">
        <v>10</v>
      </c>
      <c r="J39" s="1">
        <v>3</v>
      </c>
      <c r="L39" s="1">
        <f t="shared" si="19"/>
        <v>12</v>
      </c>
      <c r="M39" s="1">
        <f t="shared" si="18"/>
        <v>0</v>
      </c>
    </row>
    <row r="40" spans="2:14" x14ac:dyDescent="0.2">
      <c r="B40" s="2">
        <v>2010</v>
      </c>
      <c r="C40" s="1">
        <v>20</v>
      </c>
      <c r="D40" s="1">
        <v>4</v>
      </c>
      <c r="E40" s="1">
        <v>2</v>
      </c>
      <c r="F40" s="1">
        <v>7</v>
      </c>
      <c r="G40" s="1">
        <v>2</v>
      </c>
      <c r="H40" s="1">
        <v>1</v>
      </c>
      <c r="I40" s="1">
        <v>12</v>
      </c>
      <c r="J40" s="1">
        <v>3</v>
      </c>
      <c r="K40" s="1">
        <v>1</v>
      </c>
      <c r="L40" s="1">
        <f t="shared" si="19"/>
        <v>8</v>
      </c>
      <c r="M40" s="1">
        <f t="shared" si="18"/>
        <v>1</v>
      </c>
      <c r="N40" s="1">
        <f t="shared" ref="N40" si="20">E40-K40</f>
        <v>1</v>
      </c>
    </row>
    <row r="41" spans="2:14" x14ac:dyDescent="0.2">
      <c r="B41" s="2" t="s">
        <v>34</v>
      </c>
      <c r="C41" s="2">
        <f>SUM(C36:C40)</f>
        <v>84</v>
      </c>
      <c r="D41" s="2">
        <f t="shared" ref="D41:N41" si="21">SUM(D36:D40)</f>
        <v>35</v>
      </c>
      <c r="E41" s="2">
        <f t="shared" si="21"/>
        <v>2</v>
      </c>
      <c r="F41" s="2">
        <f t="shared" si="21"/>
        <v>16</v>
      </c>
      <c r="G41" s="2">
        <f t="shared" si="21"/>
        <v>17</v>
      </c>
      <c r="H41" s="2">
        <f t="shared" si="21"/>
        <v>1</v>
      </c>
      <c r="I41" s="2">
        <f t="shared" si="21"/>
        <v>39</v>
      </c>
      <c r="J41" s="2">
        <f t="shared" si="21"/>
        <v>23</v>
      </c>
      <c r="K41" s="2">
        <f t="shared" si="21"/>
        <v>1</v>
      </c>
      <c r="L41" s="2">
        <f t="shared" si="21"/>
        <v>45</v>
      </c>
      <c r="M41" s="2">
        <f t="shared" si="21"/>
        <v>12</v>
      </c>
      <c r="N41" s="2">
        <f t="shared" si="21"/>
        <v>1</v>
      </c>
    </row>
    <row r="42" spans="2:14" x14ac:dyDescent="0.2">
      <c r="C42" s="63">
        <f>SUM(C41,0.5*E41)/SUM(C41:E41)</f>
        <v>0.7024793388429752</v>
      </c>
      <c r="D42" s="2"/>
      <c r="E42" s="2"/>
      <c r="F42" s="63">
        <f>SUM(F41,0.5*H41)/SUM(F41:H41)</f>
        <v>0.48529411764705882</v>
      </c>
      <c r="G42" s="2"/>
      <c r="H42" s="2"/>
      <c r="I42" s="63">
        <f>SUM(I41,0.5*K41)/SUM(I41:K41)</f>
        <v>0.62698412698412698</v>
      </c>
      <c r="J42" s="2"/>
      <c r="K42" s="2"/>
      <c r="L42" s="63">
        <f>SUM(L41,0.5*N41)/SUM(L41:N41)</f>
        <v>0.78448275862068961</v>
      </c>
      <c r="M42" s="2"/>
      <c r="N42" s="2"/>
    </row>
    <row r="44" spans="2:14" ht="24" customHeight="1" x14ac:dyDescent="0.2">
      <c r="B44" s="18" t="s">
        <v>19</v>
      </c>
      <c r="C44" s="83" t="s">
        <v>33</v>
      </c>
      <c r="D44" s="83"/>
      <c r="E44" s="83"/>
      <c r="F44" s="83" t="s">
        <v>74</v>
      </c>
      <c r="G44" s="83"/>
      <c r="H44" s="83"/>
      <c r="I44" s="83" t="s">
        <v>75</v>
      </c>
      <c r="J44" s="83"/>
      <c r="K44" s="83"/>
      <c r="L44" s="83" t="s">
        <v>76</v>
      </c>
      <c r="M44" s="83"/>
      <c r="N44" s="83"/>
    </row>
    <row r="45" spans="2:14" x14ac:dyDescent="0.2">
      <c r="B45" s="18" t="s">
        <v>15</v>
      </c>
      <c r="C45" s="18" t="s">
        <v>1</v>
      </c>
      <c r="D45" s="18" t="s">
        <v>3</v>
      </c>
      <c r="E45" s="18" t="s">
        <v>13</v>
      </c>
      <c r="F45" s="18" t="s">
        <v>1</v>
      </c>
      <c r="G45" s="18" t="s">
        <v>3</v>
      </c>
      <c r="H45" s="18" t="s">
        <v>13</v>
      </c>
      <c r="I45" s="18" t="s">
        <v>1</v>
      </c>
      <c r="J45" s="18" t="s">
        <v>3</v>
      </c>
      <c r="K45" s="18" t="s">
        <v>13</v>
      </c>
      <c r="L45" s="18" t="s">
        <v>1</v>
      </c>
      <c r="M45" s="18" t="s">
        <v>3</v>
      </c>
      <c r="N45" s="18" t="s">
        <v>13</v>
      </c>
    </row>
    <row r="46" spans="2:14" x14ac:dyDescent="0.2">
      <c r="B46" s="18">
        <v>2014</v>
      </c>
      <c r="C46" s="1">
        <v>12</v>
      </c>
      <c r="D46" s="1">
        <v>10</v>
      </c>
      <c r="E46" s="1">
        <v>1</v>
      </c>
      <c r="F46" s="1">
        <v>0</v>
      </c>
      <c r="G46" s="1">
        <v>5</v>
      </c>
      <c r="I46" s="1">
        <v>3</v>
      </c>
      <c r="J46" s="1">
        <v>7</v>
      </c>
      <c r="L46" s="1">
        <f>C46-I46</f>
        <v>9</v>
      </c>
      <c r="M46" s="1">
        <f t="shared" ref="M46:N46" si="22">D46-J46</f>
        <v>3</v>
      </c>
      <c r="N46" s="1">
        <f t="shared" si="22"/>
        <v>1</v>
      </c>
    </row>
    <row r="47" spans="2:14" x14ac:dyDescent="0.2">
      <c r="B47" s="18">
        <v>2013</v>
      </c>
      <c r="C47" s="1">
        <v>14</v>
      </c>
      <c r="D47" s="1">
        <v>8</v>
      </c>
      <c r="F47" s="1">
        <v>1</v>
      </c>
      <c r="G47" s="1">
        <v>3</v>
      </c>
      <c r="I47" s="1">
        <v>6</v>
      </c>
      <c r="J47" s="1">
        <v>5</v>
      </c>
      <c r="L47" s="1">
        <f>C47-I47</f>
        <v>8</v>
      </c>
      <c r="M47" s="1">
        <f t="shared" ref="M47:M50" si="23">D47-J47</f>
        <v>3</v>
      </c>
    </row>
    <row r="48" spans="2:14" x14ac:dyDescent="0.2">
      <c r="B48" s="18">
        <v>2012</v>
      </c>
      <c r="C48" s="1">
        <v>11</v>
      </c>
      <c r="D48" s="1">
        <v>11</v>
      </c>
      <c r="F48" s="1">
        <v>0</v>
      </c>
      <c r="G48" s="1">
        <v>5</v>
      </c>
      <c r="I48" s="1">
        <v>3</v>
      </c>
      <c r="J48" s="1">
        <v>7</v>
      </c>
      <c r="L48" s="1">
        <f t="shared" ref="L48:L50" si="24">C48-I48</f>
        <v>8</v>
      </c>
      <c r="M48" s="1">
        <f t="shared" si="23"/>
        <v>4</v>
      </c>
    </row>
    <row r="49" spans="2:14" x14ac:dyDescent="0.2">
      <c r="B49" s="18">
        <v>2011</v>
      </c>
      <c r="C49" s="1">
        <v>11</v>
      </c>
      <c r="D49" s="1">
        <v>11</v>
      </c>
      <c r="E49" s="1">
        <v>1</v>
      </c>
      <c r="F49" s="1">
        <v>1</v>
      </c>
      <c r="G49" s="1">
        <v>4</v>
      </c>
      <c r="I49" s="1">
        <v>3</v>
      </c>
      <c r="J49" s="1">
        <v>7</v>
      </c>
      <c r="K49" s="1">
        <v>1</v>
      </c>
      <c r="L49" s="1">
        <f t="shared" si="24"/>
        <v>8</v>
      </c>
      <c r="M49" s="1">
        <f t="shared" si="23"/>
        <v>4</v>
      </c>
    </row>
    <row r="50" spans="2:14" x14ac:dyDescent="0.2">
      <c r="B50" s="18">
        <v>2010</v>
      </c>
      <c r="C50" s="1">
        <v>7</v>
      </c>
      <c r="D50" s="1">
        <v>15</v>
      </c>
      <c r="F50" s="1">
        <v>3</v>
      </c>
      <c r="G50" s="1">
        <v>5</v>
      </c>
      <c r="I50" s="1">
        <v>5</v>
      </c>
      <c r="J50" s="1">
        <v>9</v>
      </c>
      <c r="L50" s="1">
        <f t="shared" si="24"/>
        <v>2</v>
      </c>
      <c r="M50" s="1">
        <f t="shared" si="23"/>
        <v>6</v>
      </c>
    </row>
    <row r="51" spans="2:14" x14ac:dyDescent="0.2">
      <c r="B51" s="18" t="s">
        <v>34</v>
      </c>
      <c r="C51" s="18">
        <f>SUM(C46:C50)</f>
        <v>55</v>
      </c>
      <c r="D51" s="18">
        <f t="shared" ref="D51:G51" si="25">SUM(D46:D50)</f>
        <v>55</v>
      </c>
      <c r="E51" s="18">
        <f t="shared" si="25"/>
        <v>2</v>
      </c>
      <c r="F51" s="18">
        <f t="shared" si="25"/>
        <v>5</v>
      </c>
      <c r="G51" s="18">
        <f t="shared" si="25"/>
        <v>22</v>
      </c>
      <c r="H51" s="18"/>
      <c r="I51" s="18">
        <f t="shared" ref="I51:N51" si="26">SUM(I46:I50)</f>
        <v>20</v>
      </c>
      <c r="J51" s="18">
        <f t="shared" si="26"/>
        <v>35</v>
      </c>
      <c r="K51" s="18">
        <f t="shared" si="26"/>
        <v>1</v>
      </c>
      <c r="L51" s="18">
        <f t="shared" si="26"/>
        <v>35</v>
      </c>
      <c r="M51" s="18">
        <f t="shared" si="26"/>
        <v>20</v>
      </c>
      <c r="N51" s="18">
        <f t="shared" si="26"/>
        <v>1</v>
      </c>
    </row>
    <row r="52" spans="2:14" x14ac:dyDescent="0.2">
      <c r="B52" s="33"/>
      <c r="C52" s="34">
        <f>SUM(C51,0.5*E51)/SUM(C51:E51)</f>
        <v>0.5</v>
      </c>
      <c r="D52" s="18"/>
      <c r="E52" s="18"/>
      <c r="F52" s="34">
        <f>SUM(F51,0.5*H51)/SUM(F51:H51)</f>
        <v>0.18518518518518517</v>
      </c>
      <c r="G52" s="18"/>
      <c r="H52" s="18"/>
      <c r="I52" s="34">
        <f>SUM(I51,0.5*K51)/SUM(I51:K51)</f>
        <v>0.36607142857142855</v>
      </c>
      <c r="J52" s="18"/>
      <c r="K52" s="18"/>
      <c r="L52" s="34">
        <f>SUM(L51,0.5*N51)/SUM(L51:N51)</f>
        <v>0.6339285714285714</v>
      </c>
      <c r="M52" s="18"/>
      <c r="N52" s="18"/>
    </row>
    <row r="54" spans="2:14" ht="24" customHeight="1" x14ac:dyDescent="0.2">
      <c r="B54" s="17" t="s">
        <v>20</v>
      </c>
      <c r="C54" s="74" t="s">
        <v>33</v>
      </c>
      <c r="D54" s="74"/>
      <c r="E54" s="74"/>
      <c r="F54" s="74" t="s">
        <v>74</v>
      </c>
      <c r="G54" s="74"/>
      <c r="H54" s="74"/>
      <c r="I54" s="74" t="s">
        <v>75</v>
      </c>
      <c r="J54" s="74"/>
      <c r="K54" s="74"/>
      <c r="L54" s="74" t="s">
        <v>76</v>
      </c>
      <c r="M54" s="74"/>
      <c r="N54" s="74"/>
    </row>
    <row r="55" spans="2:14" x14ac:dyDescent="0.2">
      <c r="B55" s="17" t="s">
        <v>15</v>
      </c>
      <c r="C55" s="17" t="s">
        <v>1</v>
      </c>
      <c r="D55" s="17" t="s">
        <v>3</v>
      </c>
      <c r="E55" s="17" t="s">
        <v>13</v>
      </c>
      <c r="F55" s="17" t="s">
        <v>1</v>
      </c>
      <c r="G55" s="17" t="s">
        <v>3</v>
      </c>
      <c r="H55" s="17" t="s">
        <v>13</v>
      </c>
      <c r="I55" s="17" t="s">
        <v>1</v>
      </c>
      <c r="J55" s="17" t="s">
        <v>3</v>
      </c>
      <c r="K55" s="17" t="s">
        <v>13</v>
      </c>
      <c r="L55" s="17" t="s">
        <v>1</v>
      </c>
      <c r="M55" s="17" t="s">
        <v>3</v>
      </c>
      <c r="N55" s="17" t="s">
        <v>13</v>
      </c>
    </row>
    <row r="56" spans="2:14" x14ac:dyDescent="0.2">
      <c r="B56" s="17">
        <v>2014</v>
      </c>
      <c r="C56" s="1">
        <v>16</v>
      </c>
      <c r="D56" s="1">
        <v>8</v>
      </c>
      <c r="F56" s="1">
        <v>2</v>
      </c>
      <c r="G56" s="1">
        <v>4</v>
      </c>
      <c r="I56" s="1">
        <v>5</v>
      </c>
      <c r="J56" s="1">
        <v>7</v>
      </c>
      <c r="L56" s="1">
        <f>C56-I56</f>
        <v>11</v>
      </c>
      <c r="M56" s="1">
        <f t="shared" ref="M56" si="27">D56-J56</f>
        <v>1</v>
      </c>
    </row>
    <row r="57" spans="2:14" x14ac:dyDescent="0.2">
      <c r="B57" s="17">
        <v>2013</v>
      </c>
      <c r="C57" s="1">
        <v>18</v>
      </c>
      <c r="D57" s="1">
        <v>6</v>
      </c>
      <c r="E57" s="1">
        <v>1</v>
      </c>
      <c r="F57" s="1">
        <v>2</v>
      </c>
      <c r="G57" s="1">
        <v>3</v>
      </c>
      <c r="H57" s="1">
        <v>1</v>
      </c>
      <c r="I57" s="1">
        <v>6</v>
      </c>
      <c r="J57" s="1">
        <v>4</v>
      </c>
      <c r="K57" s="1">
        <v>1</v>
      </c>
      <c r="L57" s="1">
        <f>C57-I57</f>
        <v>12</v>
      </c>
      <c r="M57" s="1">
        <f t="shared" ref="M57:M60" si="28">D57-J57</f>
        <v>2</v>
      </c>
    </row>
    <row r="58" spans="2:14" x14ac:dyDescent="0.2">
      <c r="B58" s="17">
        <v>2012</v>
      </c>
      <c r="C58" s="1">
        <v>15</v>
      </c>
      <c r="D58" s="1">
        <v>9</v>
      </c>
      <c r="F58" s="1">
        <v>0</v>
      </c>
      <c r="G58" s="1">
        <v>6</v>
      </c>
      <c r="I58" s="1">
        <v>4</v>
      </c>
      <c r="J58" s="1">
        <v>7</v>
      </c>
      <c r="L58" s="1">
        <f t="shared" ref="L58:L60" si="29">C58-I58</f>
        <v>11</v>
      </c>
      <c r="M58" s="1">
        <f t="shared" si="28"/>
        <v>2</v>
      </c>
    </row>
    <row r="59" spans="2:14" x14ac:dyDescent="0.2">
      <c r="B59" s="17">
        <v>2011</v>
      </c>
      <c r="C59" s="1">
        <v>9</v>
      </c>
      <c r="D59" s="1">
        <v>13</v>
      </c>
      <c r="F59" s="1">
        <v>0</v>
      </c>
      <c r="G59" s="1">
        <v>6</v>
      </c>
      <c r="I59" s="1">
        <v>2</v>
      </c>
      <c r="J59" s="1">
        <v>9</v>
      </c>
      <c r="L59" s="1">
        <f t="shared" si="29"/>
        <v>7</v>
      </c>
      <c r="M59" s="1">
        <f t="shared" si="28"/>
        <v>4</v>
      </c>
    </row>
    <row r="60" spans="2:14" x14ac:dyDescent="0.2">
      <c r="B60" s="17">
        <v>2010</v>
      </c>
      <c r="C60" s="1">
        <v>14</v>
      </c>
      <c r="D60" s="1">
        <v>10</v>
      </c>
      <c r="F60" s="1">
        <v>1</v>
      </c>
      <c r="G60" s="1">
        <v>5</v>
      </c>
      <c r="I60" s="1">
        <v>5</v>
      </c>
      <c r="J60" s="1">
        <v>7</v>
      </c>
      <c r="L60" s="1">
        <f t="shared" si="29"/>
        <v>9</v>
      </c>
      <c r="M60" s="1">
        <f t="shared" si="28"/>
        <v>3</v>
      </c>
    </row>
    <row r="61" spans="2:14" x14ac:dyDescent="0.2">
      <c r="B61" s="17" t="s">
        <v>34</v>
      </c>
      <c r="C61" s="17">
        <f>SUM(C56:C60)</f>
        <v>72</v>
      </c>
      <c r="D61" s="17">
        <f t="shared" ref="D61:M61" si="30">SUM(D56:D60)</f>
        <v>46</v>
      </c>
      <c r="E61" s="17">
        <f t="shared" si="30"/>
        <v>1</v>
      </c>
      <c r="F61" s="17">
        <f t="shared" si="30"/>
        <v>5</v>
      </c>
      <c r="G61" s="17">
        <f t="shared" si="30"/>
        <v>24</v>
      </c>
      <c r="H61" s="17">
        <f t="shared" si="30"/>
        <v>1</v>
      </c>
      <c r="I61" s="17">
        <f t="shared" si="30"/>
        <v>22</v>
      </c>
      <c r="J61" s="17">
        <f t="shared" si="30"/>
        <v>34</v>
      </c>
      <c r="K61" s="17">
        <f t="shared" si="30"/>
        <v>1</v>
      </c>
      <c r="L61" s="17">
        <f t="shared" si="30"/>
        <v>50</v>
      </c>
      <c r="M61" s="17">
        <f t="shared" si="30"/>
        <v>12</v>
      </c>
      <c r="N61" s="17"/>
    </row>
    <row r="62" spans="2:14" x14ac:dyDescent="0.2">
      <c r="B62" s="35"/>
      <c r="C62" s="36">
        <f>SUM(C61,0.5*E61)/SUM(C61:E61)</f>
        <v>0.60924369747899154</v>
      </c>
      <c r="D62" s="17"/>
      <c r="E62" s="17"/>
      <c r="F62" s="36">
        <f>SUM(F61,0.5*H61)/SUM(F61:H61)</f>
        <v>0.18333333333333332</v>
      </c>
      <c r="G62" s="17"/>
      <c r="H62" s="17"/>
      <c r="I62" s="36">
        <f>SUM(I61,0.5*K61)/SUM(I61:K61)</f>
        <v>0.39473684210526316</v>
      </c>
      <c r="J62" s="17"/>
      <c r="K62" s="17"/>
      <c r="L62" s="36">
        <f>SUM(L61,0.5*N61)/SUM(L61:N61)</f>
        <v>0.80645161290322576</v>
      </c>
      <c r="M62" s="17"/>
      <c r="N62" s="17"/>
    </row>
    <row r="64" spans="2:14" ht="24" customHeight="1" x14ac:dyDescent="0.2">
      <c r="B64" s="16" t="s">
        <v>21</v>
      </c>
      <c r="C64" s="75" t="s">
        <v>33</v>
      </c>
      <c r="D64" s="75"/>
      <c r="E64" s="75"/>
      <c r="F64" s="75" t="s">
        <v>74</v>
      </c>
      <c r="G64" s="75"/>
      <c r="H64" s="75"/>
      <c r="I64" s="75" t="s">
        <v>75</v>
      </c>
      <c r="J64" s="75"/>
      <c r="K64" s="75"/>
      <c r="L64" s="75" t="s">
        <v>76</v>
      </c>
      <c r="M64" s="75"/>
      <c r="N64" s="75"/>
    </row>
    <row r="65" spans="2:14" x14ac:dyDescent="0.2">
      <c r="B65" s="16" t="s">
        <v>15</v>
      </c>
      <c r="C65" s="16" t="s">
        <v>1</v>
      </c>
      <c r="D65" s="16" t="s">
        <v>3</v>
      </c>
      <c r="E65" s="16" t="s">
        <v>13</v>
      </c>
      <c r="F65" s="16" t="s">
        <v>1</v>
      </c>
      <c r="G65" s="16" t="s">
        <v>3</v>
      </c>
      <c r="H65" s="16" t="s">
        <v>13</v>
      </c>
      <c r="I65" s="16" t="s">
        <v>1</v>
      </c>
      <c r="J65" s="16" t="s">
        <v>3</v>
      </c>
      <c r="K65" s="16" t="s">
        <v>13</v>
      </c>
      <c r="L65" s="16" t="s">
        <v>1</v>
      </c>
      <c r="M65" s="16" t="s">
        <v>3</v>
      </c>
      <c r="N65" s="16" t="s">
        <v>13</v>
      </c>
    </row>
    <row r="66" spans="2:14" x14ac:dyDescent="0.2">
      <c r="B66" s="16">
        <v>2014</v>
      </c>
      <c r="C66" s="1">
        <v>17</v>
      </c>
      <c r="D66" s="1">
        <v>7</v>
      </c>
      <c r="F66" s="1">
        <v>2</v>
      </c>
      <c r="G66" s="1">
        <v>4</v>
      </c>
      <c r="I66" s="1">
        <v>6</v>
      </c>
      <c r="J66" s="1">
        <v>6</v>
      </c>
      <c r="L66" s="1">
        <f>C66-I66</f>
        <v>11</v>
      </c>
      <c r="M66" s="1">
        <f t="shared" ref="M66" si="31">D66-J66</f>
        <v>1</v>
      </c>
    </row>
    <row r="67" spans="2:14" x14ac:dyDescent="0.2">
      <c r="B67" s="16">
        <v>2013</v>
      </c>
      <c r="C67" s="1">
        <v>19</v>
      </c>
      <c r="D67" s="1">
        <v>6</v>
      </c>
      <c r="F67" s="1">
        <v>5</v>
      </c>
      <c r="G67" s="1">
        <v>2</v>
      </c>
      <c r="I67" s="1">
        <v>9</v>
      </c>
      <c r="J67" s="1">
        <v>3</v>
      </c>
      <c r="L67" s="1">
        <f>C67-I67</f>
        <v>10</v>
      </c>
      <c r="M67" s="1">
        <f t="shared" ref="M67:M70" si="32">D67-J67</f>
        <v>3</v>
      </c>
    </row>
    <row r="68" spans="2:14" x14ac:dyDescent="0.2">
      <c r="B68" s="16">
        <v>2012</v>
      </c>
      <c r="C68" s="1">
        <v>15</v>
      </c>
      <c r="D68" s="1">
        <v>8</v>
      </c>
      <c r="F68" s="1">
        <v>4</v>
      </c>
      <c r="G68" s="1">
        <v>4</v>
      </c>
      <c r="I68" s="1">
        <v>4</v>
      </c>
      <c r="J68" s="1">
        <v>8</v>
      </c>
      <c r="L68" s="1">
        <f t="shared" ref="L68:L70" si="33">C68-I68</f>
        <v>11</v>
      </c>
      <c r="M68" s="1">
        <f t="shared" si="32"/>
        <v>0</v>
      </c>
    </row>
    <row r="69" spans="2:14" x14ac:dyDescent="0.2">
      <c r="B69" s="16">
        <v>2011</v>
      </c>
      <c r="C69" s="1">
        <v>22</v>
      </c>
      <c r="D69" s="1">
        <v>3</v>
      </c>
      <c r="F69" s="1">
        <v>7</v>
      </c>
      <c r="G69" s="1">
        <v>1</v>
      </c>
      <c r="I69" s="1">
        <v>11</v>
      </c>
      <c r="J69" s="1">
        <v>3</v>
      </c>
      <c r="L69" s="1">
        <f t="shared" si="33"/>
        <v>11</v>
      </c>
      <c r="M69" s="1">
        <f t="shared" si="32"/>
        <v>0</v>
      </c>
    </row>
    <row r="70" spans="2:14" x14ac:dyDescent="0.2">
      <c r="B70" s="16">
        <v>2010</v>
      </c>
      <c r="C70" s="1">
        <v>18</v>
      </c>
      <c r="D70" s="1">
        <v>7</v>
      </c>
      <c r="F70" s="1">
        <v>2</v>
      </c>
      <c r="G70" s="1">
        <v>4</v>
      </c>
      <c r="I70" s="1">
        <v>8</v>
      </c>
      <c r="J70" s="1">
        <v>6</v>
      </c>
      <c r="L70" s="1">
        <f t="shared" si="33"/>
        <v>10</v>
      </c>
      <c r="M70" s="1">
        <f t="shared" si="32"/>
        <v>1</v>
      </c>
    </row>
    <row r="71" spans="2:14" x14ac:dyDescent="0.2">
      <c r="B71" s="16" t="s">
        <v>34</v>
      </c>
      <c r="C71" s="16">
        <f>SUM(C66:C70)</f>
        <v>91</v>
      </c>
      <c r="D71" s="16">
        <f t="shared" ref="D71" si="34">SUM(D66:D70)</f>
        <v>31</v>
      </c>
      <c r="E71" s="16"/>
      <c r="F71" s="16">
        <f t="shared" ref="F71:G71" si="35">SUM(F66:F70)</f>
        <v>20</v>
      </c>
      <c r="G71" s="16">
        <f t="shared" si="35"/>
        <v>15</v>
      </c>
      <c r="H71" s="16"/>
      <c r="I71" s="16">
        <f t="shared" ref="I71:J71" si="36">SUM(I66:I70)</f>
        <v>38</v>
      </c>
      <c r="J71" s="16">
        <f t="shared" si="36"/>
        <v>26</v>
      </c>
      <c r="K71" s="16"/>
      <c r="L71" s="16">
        <f t="shared" ref="L71:M71" si="37">SUM(L66:L70)</f>
        <v>53</v>
      </c>
      <c r="M71" s="16">
        <f t="shared" si="37"/>
        <v>5</v>
      </c>
      <c r="N71" s="16"/>
    </row>
    <row r="72" spans="2:14" x14ac:dyDescent="0.2">
      <c r="B72" s="37"/>
      <c r="C72" s="38">
        <f>SUM(C71,0.5*E71)/SUM(C71:E71)</f>
        <v>0.74590163934426235</v>
      </c>
      <c r="D72" s="16"/>
      <c r="E72" s="16"/>
      <c r="F72" s="38">
        <f>SUM(F71,0.5*H71)/SUM(F71:H71)</f>
        <v>0.5714285714285714</v>
      </c>
      <c r="G72" s="16"/>
      <c r="H72" s="16"/>
      <c r="I72" s="38">
        <f>SUM(I71,0.5*K71)/SUM(I71:K71)</f>
        <v>0.59375</v>
      </c>
      <c r="J72" s="16"/>
      <c r="K72" s="16"/>
      <c r="L72" s="38">
        <f>SUM(L71,0.5*N71)/SUM(L71:N71)</f>
        <v>0.91379310344827591</v>
      </c>
      <c r="M72" s="16"/>
      <c r="N72" s="16"/>
    </row>
    <row r="74" spans="2:14" ht="24" customHeight="1" x14ac:dyDescent="0.2">
      <c r="B74" s="15" t="s">
        <v>22</v>
      </c>
      <c r="C74" s="76" t="s">
        <v>33</v>
      </c>
      <c r="D74" s="76"/>
      <c r="E74" s="76"/>
      <c r="F74" s="76" t="s">
        <v>74</v>
      </c>
      <c r="G74" s="76"/>
      <c r="H74" s="76"/>
      <c r="I74" s="76" t="s">
        <v>75</v>
      </c>
      <c r="J74" s="76"/>
      <c r="K74" s="76"/>
      <c r="L74" s="76" t="s">
        <v>76</v>
      </c>
      <c r="M74" s="76"/>
      <c r="N74" s="76"/>
    </row>
    <row r="75" spans="2:14" x14ac:dyDescent="0.2">
      <c r="B75" s="15" t="s">
        <v>15</v>
      </c>
      <c r="C75" s="15" t="s">
        <v>1</v>
      </c>
      <c r="D75" s="15" t="s">
        <v>3</v>
      </c>
      <c r="E75" s="15" t="s">
        <v>13</v>
      </c>
      <c r="F75" s="15" t="s">
        <v>1</v>
      </c>
      <c r="G75" s="15" t="s">
        <v>3</v>
      </c>
      <c r="H75" s="15" t="s">
        <v>13</v>
      </c>
      <c r="I75" s="15" t="s">
        <v>1</v>
      </c>
      <c r="J75" s="15" t="s">
        <v>3</v>
      </c>
      <c r="K75" s="15" t="s">
        <v>13</v>
      </c>
      <c r="L75" s="15" t="s">
        <v>1</v>
      </c>
      <c r="M75" s="15" t="s">
        <v>3</v>
      </c>
      <c r="N75" s="15" t="s">
        <v>13</v>
      </c>
    </row>
    <row r="76" spans="2:14" x14ac:dyDescent="0.2">
      <c r="B76" s="15">
        <v>2014</v>
      </c>
      <c r="C76" s="1">
        <v>10</v>
      </c>
      <c r="D76" s="1">
        <v>12</v>
      </c>
      <c r="F76" s="1">
        <v>1</v>
      </c>
      <c r="G76" s="1">
        <v>4</v>
      </c>
      <c r="I76" s="1">
        <v>3</v>
      </c>
      <c r="J76" s="1">
        <v>6</v>
      </c>
      <c r="L76" s="1">
        <f t="shared" ref="L76:M79" si="38">C76-I76</f>
        <v>7</v>
      </c>
      <c r="M76" s="1">
        <f t="shared" si="38"/>
        <v>6</v>
      </c>
    </row>
    <row r="77" spans="2:14" x14ac:dyDescent="0.2">
      <c r="B77" s="15">
        <v>2013</v>
      </c>
      <c r="C77" s="1">
        <v>8</v>
      </c>
      <c r="D77" s="1">
        <v>14</v>
      </c>
      <c r="F77" s="1">
        <v>0</v>
      </c>
      <c r="G77" s="1">
        <v>4</v>
      </c>
      <c r="I77" s="1">
        <v>1</v>
      </c>
      <c r="J77" s="1">
        <v>8</v>
      </c>
      <c r="L77" s="1">
        <f t="shared" ref="L77" si="39">C77-I77</f>
        <v>7</v>
      </c>
      <c r="M77" s="1">
        <f t="shared" ref="M77" si="40">D77-J77</f>
        <v>6</v>
      </c>
    </row>
    <row r="78" spans="2:14" x14ac:dyDescent="0.2">
      <c r="B78" s="15">
        <v>2012</v>
      </c>
      <c r="C78" s="1">
        <v>3</v>
      </c>
      <c r="D78" s="1">
        <v>19</v>
      </c>
      <c r="F78" s="1">
        <v>0</v>
      </c>
      <c r="G78" s="1">
        <v>5</v>
      </c>
      <c r="I78" s="1">
        <v>0</v>
      </c>
      <c r="J78" s="1">
        <v>9</v>
      </c>
      <c r="L78" s="1">
        <f t="shared" si="38"/>
        <v>3</v>
      </c>
      <c r="M78" s="1">
        <f t="shared" si="38"/>
        <v>10</v>
      </c>
    </row>
    <row r="79" spans="2:14" x14ac:dyDescent="0.2">
      <c r="B79" s="15">
        <v>2011</v>
      </c>
      <c r="C79" s="1">
        <v>3</v>
      </c>
      <c r="D79" s="1">
        <v>19</v>
      </c>
      <c r="F79" s="1">
        <v>0</v>
      </c>
      <c r="G79" s="1">
        <v>6</v>
      </c>
      <c r="I79" s="1">
        <v>0</v>
      </c>
      <c r="J79" s="1">
        <v>10</v>
      </c>
      <c r="L79" s="1">
        <f t="shared" si="38"/>
        <v>3</v>
      </c>
      <c r="M79" s="1">
        <f t="shared" si="38"/>
        <v>9</v>
      </c>
    </row>
    <row r="80" spans="2:14" x14ac:dyDescent="0.2">
      <c r="B80" s="15" t="s">
        <v>34</v>
      </c>
      <c r="C80" s="15">
        <f>SUM(C76:C79)</f>
        <v>24</v>
      </c>
      <c r="D80" s="15">
        <f t="shared" ref="D80:J80" si="41">SUM(D76:D79)</f>
        <v>64</v>
      </c>
      <c r="E80" s="15"/>
      <c r="F80" s="15">
        <f t="shared" si="41"/>
        <v>1</v>
      </c>
      <c r="G80" s="15">
        <f t="shared" si="41"/>
        <v>19</v>
      </c>
      <c r="H80" s="15"/>
      <c r="I80" s="15">
        <f t="shared" si="41"/>
        <v>4</v>
      </c>
      <c r="J80" s="15">
        <f t="shared" si="41"/>
        <v>33</v>
      </c>
      <c r="K80" s="15"/>
      <c r="L80" s="15">
        <f t="shared" ref="L80:M80" si="42">SUM(L76:L79)</f>
        <v>20</v>
      </c>
      <c r="M80" s="15">
        <f t="shared" si="42"/>
        <v>31</v>
      </c>
      <c r="N80" s="15"/>
    </row>
    <row r="81" spans="2:14" x14ac:dyDescent="0.2">
      <c r="B81" s="39"/>
      <c r="C81" s="40">
        <f>SUM(C80,0.5*E80)/SUM(C80:E80)</f>
        <v>0.27272727272727271</v>
      </c>
      <c r="D81" s="15"/>
      <c r="E81" s="15"/>
      <c r="F81" s="40">
        <f>SUM(F80,0.5*H80)/SUM(F80:H80)</f>
        <v>0.05</v>
      </c>
      <c r="G81" s="15"/>
      <c r="H81" s="15"/>
      <c r="I81" s="40">
        <f>SUM(I80,0.5*K80)/SUM(I80:K80)</f>
        <v>0.10810810810810811</v>
      </c>
      <c r="J81" s="15"/>
      <c r="K81" s="15"/>
      <c r="L81" s="40">
        <f>SUM(L80,0.5*N80)/SUM(L80:N80)</f>
        <v>0.39215686274509803</v>
      </c>
      <c r="M81" s="15"/>
      <c r="N81" s="15"/>
    </row>
    <row r="83" spans="2:14" ht="24" customHeight="1" x14ac:dyDescent="0.2">
      <c r="B83" s="8" t="s">
        <v>23</v>
      </c>
      <c r="C83" s="77" t="s">
        <v>33</v>
      </c>
      <c r="D83" s="77"/>
      <c r="E83" s="77"/>
      <c r="F83" s="77" t="s">
        <v>74</v>
      </c>
      <c r="G83" s="77"/>
      <c r="H83" s="77"/>
      <c r="I83" s="77" t="s">
        <v>75</v>
      </c>
      <c r="J83" s="77"/>
      <c r="K83" s="77"/>
      <c r="L83" s="77" t="s">
        <v>76</v>
      </c>
      <c r="M83" s="77"/>
      <c r="N83" s="77"/>
    </row>
    <row r="84" spans="2:14" x14ac:dyDescent="0.2">
      <c r="B84" s="8" t="s">
        <v>15</v>
      </c>
      <c r="C84" s="8" t="s">
        <v>1</v>
      </c>
      <c r="D84" s="8" t="s">
        <v>3</v>
      </c>
      <c r="E84" s="8" t="s">
        <v>13</v>
      </c>
      <c r="F84" s="8" t="s">
        <v>1</v>
      </c>
      <c r="G84" s="8" t="s">
        <v>3</v>
      </c>
      <c r="H84" s="8" t="s">
        <v>13</v>
      </c>
      <c r="I84" s="8" t="s">
        <v>1</v>
      </c>
      <c r="J84" s="8" t="s">
        <v>3</v>
      </c>
      <c r="K84" s="8" t="s">
        <v>13</v>
      </c>
      <c r="L84" s="8" t="s">
        <v>1</v>
      </c>
      <c r="M84" s="8" t="s">
        <v>3</v>
      </c>
      <c r="N84" s="8" t="s">
        <v>13</v>
      </c>
    </row>
    <row r="85" spans="2:14" x14ac:dyDescent="0.2">
      <c r="B85" s="8">
        <v>2014</v>
      </c>
      <c r="C85" s="1">
        <v>6</v>
      </c>
      <c r="D85" s="1">
        <v>16</v>
      </c>
      <c r="F85" s="1">
        <v>1</v>
      </c>
      <c r="G85" s="1">
        <v>4</v>
      </c>
      <c r="I85" s="1">
        <v>1</v>
      </c>
      <c r="J85" s="1">
        <v>9</v>
      </c>
      <c r="L85" s="1">
        <f t="shared" ref="L85:M87" si="43">C85-I85</f>
        <v>5</v>
      </c>
      <c r="M85" s="1">
        <f t="shared" si="43"/>
        <v>7</v>
      </c>
    </row>
    <row r="86" spans="2:14" x14ac:dyDescent="0.2">
      <c r="B86" s="8">
        <v>2013</v>
      </c>
      <c r="C86" s="1">
        <v>1</v>
      </c>
      <c r="D86" s="1">
        <v>21</v>
      </c>
      <c r="F86" s="1">
        <v>0</v>
      </c>
      <c r="G86" s="1">
        <v>5</v>
      </c>
      <c r="I86" s="1">
        <v>0</v>
      </c>
      <c r="J86" s="1">
        <v>10</v>
      </c>
      <c r="L86" s="1">
        <f t="shared" ref="L86" si="44">C86-I86</f>
        <v>1</v>
      </c>
      <c r="M86" s="1">
        <f t="shared" ref="M86" si="45">D86-J86</f>
        <v>11</v>
      </c>
    </row>
    <row r="87" spans="2:14" x14ac:dyDescent="0.2">
      <c r="B87" s="8">
        <v>2012</v>
      </c>
      <c r="C87" s="1">
        <v>2</v>
      </c>
      <c r="D87" s="1">
        <v>20</v>
      </c>
      <c r="F87" s="1">
        <v>0</v>
      </c>
      <c r="G87" s="1">
        <v>6</v>
      </c>
      <c r="I87" s="1">
        <v>0</v>
      </c>
      <c r="J87" s="1">
        <v>11</v>
      </c>
      <c r="L87" s="1">
        <f t="shared" si="43"/>
        <v>2</v>
      </c>
      <c r="M87" s="1">
        <f t="shared" si="43"/>
        <v>9</v>
      </c>
    </row>
    <row r="88" spans="2:14" x14ac:dyDescent="0.2">
      <c r="B88" s="8" t="s">
        <v>34</v>
      </c>
      <c r="C88" s="8">
        <f>SUM(C85:C87)</f>
        <v>9</v>
      </c>
      <c r="D88" s="8">
        <f t="shared" ref="D88:J88" si="46">SUM(D85:D87)</f>
        <v>57</v>
      </c>
      <c r="E88" s="8"/>
      <c r="F88" s="8">
        <f t="shared" si="46"/>
        <v>1</v>
      </c>
      <c r="G88" s="8">
        <f t="shared" si="46"/>
        <v>15</v>
      </c>
      <c r="H88" s="8"/>
      <c r="I88" s="8">
        <f t="shared" si="46"/>
        <v>1</v>
      </c>
      <c r="J88" s="8">
        <f t="shared" si="46"/>
        <v>30</v>
      </c>
      <c r="K88" s="8"/>
      <c r="L88" s="8">
        <f t="shared" ref="L88:M88" si="47">SUM(L85:L87)</f>
        <v>8</v>
      </c>
      <c r="M88" s="8">
        <f t="shared" si="47"/>
        <v>27</v>
      </c>
      <c r="N88" s="8"/>
    </row>
    <row r="89" spans="2:14" x14ac:dyDescent="0.2">
      <c r="B89" s="41"/>
      <c r="C89" s="42">
        <f>SUM(C88,0.5*E88)/SUM(C88:E88)</f>
        <v>0.13636363636363635</v>
      </c>
      <c r="D89" s="8"/>
      <c r="E89" s="8"/>
      <c r="F89" s="42">
        <f>SUM(F88,0.5*H88)/SUM(F88:H88)</f>
        <v>6.25E-2</v>
      </c>
      <c r="G89" s="8"/>
      <c r="H89" s="8"/>
      <c r="I89" s="42">
        <f>SUM(I88,0.5*K88)/SUM(I88:K88)</f>
        <v>3.2258064516129031E-2</v>
      </c>
      <c r="J89" s="8"/>
      <c r="K89" s="8"/>
      <c r="L89" s="42">
        <f>SUM(L88,0.5*N88)/SUM(L88:N88)</f>
        <v>0.22857142857142856</v>
      </c>
      <c r="M89" s="8"/>
      <c r="N89" s="8"/>
    </row>
    <row r="91" spans="2:14" ht="24" customHeight="1" x14ac:dyDescent="0.2">
      <c r="B91" s="14" t="s">
        <v>24</v>
      </c>
      <c r="C91" s="78" t="s">
        <v>33</v>
      </c>
      <c r="D91" s="78"/>
      <c r="E91" s="78"/>
      <c r="F91" s="78" t="s">
        <v>74</v>
      </c>
      <c r="G91" s="78"/>
      <c r="H91" s="78"/>
      <c r="I91" s="78" t="s">
        <v>75</v>
      </c>
      <c r="J91" s="78"/>
      <c r="K91" s="78"/>
      <c r="L91" s="78" t="s">
        <v>76</v>
      </c>
      <c r="M91" s="78"/>
      <c r="N91" s="78"/>
    </row>
    <row r="92" spans="2:14" x14ac:dyDescent="0.2">
      <c r="B92" s="14" t="s">
        <v>15</v>
      </c>
      <c r="C92" s="14" t="s">
        <v>1</v>
      </c>
      <c r="D92" s="14" t="s">
        <v>3</v>
      </c>
      <c r="E92" s="14" t="s">
        <v>13</v>
      </c>
      <c r="F92" s="14" t="s">
        <v>1</v>
      </c>
      <c r="G92" s="14" t="s">
        <v>3</v>
      </c>
      <c r="H92" s="14" t="s">
        <v>13</v>
      </c>
      <c r="I92" s="14" t="s">
        <v>1</v>
      </c>
      <c r="J92" s="14" t="s">
        <v>3</v>
      </c>
      <c r="K92" s="14" t="s">
        <v>13</v>
      </c>
      <c r="L92" s="14" t="s">
        <v>1</v>
      </c>
      <c r="M92" s="14" t="s">
        <v>3</v>
      </c>
      <c r="N92" s="14" t="s">
        <v>13</v>
      </c>
    </row>
    <row r="93" spans="2:14" x14ac:dyDescent="0.2">
      <c r="B93" s="14">
        <v>2014</v>
      </c>
      <c r="C93" s="1">
        <v>20</v>
      </c>
      <c r="D93" s="1">
        <v>5</v>
      </c>
      <c r="F93" s="1">
        <v>5</v>
      </c>
      <c r="G93" s="1">
        <v>3</v>
      </c>
      <c r="I93" s="1">
        <v>8</v>
      </c>
      <c r="J93" s="1">
        <v>5</v>
      </c>
      <c r="L93" s="1">
        <f>C93-I93</f>
        <v>12</v>
      </c>
      <c r="M93" s="1">
        <f t="shared" ref="M93" si="48">D93-J93</f>
        <v>0</v>
      </c>
    </row>
    <row r="94" spans="2:14" x14ac:dyDescent="0.2">
      <c r="B94" s="14">
        <v>2013</v>
      </c>
      <c r="C94" s="1">
        <v>22</v>
      </c>
      <c r="D94" s="1">
        <v>3</v>
      </c>
      <c r="F94" s="1">
        <v>6</v>
      </c>
      <c r="G94" s="1">
        <v>2</v>
      </c>
      <c r="I94" s="1">
        <v>10</v>
      </c>
      <c r="J94" s="1">
        <v>3</v>
      </c>
      <c r="L94" s="1">
        <f>C94-I94</f>
        <v>12</v>
      </c>
      <c r="M94" s="1">
        <f t="shared" ref="M94:M97" si="49">D94-J94</f>
        <v>0</v>
      </c>
    </row>
    <row r="95" spans="2:14" x14ac:dyDescent="0.2">
      <c r="B95" s="14">
        <v>2012</v>
      </c>
      <c r="C95" s="1">
        <v>19</v>
      </c>
      <c r="D95" s="1">
        <v>6</v>
      </c>
      <c r="F95" s="1">
        <v>6</v>
      </c>
      <c r="G95" s="1">
        <v>2</v>
      </c>
      <c r="I95" s="1">
        <v>9</v>
      </c>
      <c r="J95" s="1">
        <v>5</v>
      </c>
      <c r="L95" s="1">
        <f t="shared" ref="L95:L97" si="50">C95-I95</f>
        <v>10</v>
      </c>
      <c r="M95" s="1">
        <f t="shared" si="49"/>
        <v>1</v>
      </c>
    </row>
    <row r="96" spans="2:14" x14ac:dyDescent="0.2">
      <c r="B96" s="14">
        <v>2011</v>
      </c>
      <c r="C96" s="1">
        <v>19</v>
      </c>
      <c r="D96" s="1">
        <v>6</v>
      </c>
      <c r="F96" s="1">
        <v>1</v>
      </c>
      <c r="G96" s="1">
        <v>5</v>
      </c>
      <c r="I96" s="1">
        <v>6</v>
      </c>
      <c r="J96" s="1">
        <v>5</v>
      </c>
      <c r="L96" s="1">
        <f t="shared" si="50"/>
        <v>13</v>
      </c>
      <c r="M96" s="1">
        <f t="shared" si="49"/>
        <v>1</v>
      </c>
    </row>
    <row r="97" spans="2:14" x14ac:dyDescent="0.2">
      <c r="B97" s="14">
        <v>2010</v>
      </c>
      <c r="C97" s="1">
        <v>12</v>
      </c>
      <c r="D97" s="1">
        <v>10</v>
      </c>
      <c r="E97" s="1">
        <v>1</v>
      </c>
      <c r="F97" s="1">
        <v>2</v>
      </c>
      <c r="G97" s="1">
        <v>4</v>
      </c>
      <c r="H97" s="1">
        <v>1</v>
      </c>
      <c r="I97" s="1">
        <v>5</v>
      </c>
      <c r="J97" s="1">
        <v>5</v>
      </c>
      <c r="K97" s="1">
        <v>1</v>
      </c>
      <c r="L97" s="1">
        <f t="shared" si="50"/>
        <v>7</v>
      </c>
      <c r="M97" s="1">
        <f t="shared" si="49"/>
        <v>5</v>
      </c>
    </row>
    <row r="98" spans="2:14" x14ac:dyDescent="0.2">
      <c r="B98" s="14" t="s">
        <v>34</v>
      </c>
      <c r="C98" s="14">
        <f>SUM(C93:C97)</f>
        <v>92</v>
      </c>
      <c r="D98" s="14">
        <f t="shared" ref="D98:M98" si="51">SUM(D93:D97)</f>
        <v>30</v>
      </c>
      <c r="E98" s="14">
        <f t="shared" si="51"/>
        <v>1</v>
      </c>
      <c r="F98" s="14">
        <f t="shared" si="51"/>
        <v>20</v>
      </c>
      <c r="G98" s="14">
        <f t="shared" si="51"/>
        <v>16</v>
      </c>
      <c r="H98" s="14">
        <f t="shared" si="51"/>
        <v>1</v>
      </c>
      <c r="I98" s="14">
        <f t="shared" si="51"/>
        <v>38</v>
      </c>
      <c r="J98" s="14">
        <f t="shared" si="51"/>
        <v>23</v>
      </c>
      <c r="K98" s="14">
        <f t="shared" si="51"/>
        <v>1</v>
      </c>
      <c r="L98" s="14">
        <f t="shared" si="51"/>
        <v>54</v>
      </c>
      <c r="M98" s="14">
        <f t="shared" si="51"/>
        <v>7</v>
      </c>
      <c r="N98" s="14"/>
    </row>
    <row r="99" spans="2:14" x14ac:dyDescent="0.2">
      <c r="B99" s="43"/>
      <c r="C99" s="44">
        <f>SUM(C98,0.5*E98)/SUM(C98:E98)</f>
        <v>0.75203252032520329</v>
      </c>
      <c r="D99" s="14"/>
      <c r="E99" s="14"/>
      <c r="F99" s="44">
        <f>SUM(F98,0.5*H98)/SUM(F98:H98)</f>
        <v>0.55405405405405406</v>
      </c>
      <c r="G99" s="14"/>
      <c r="H99" s="14"/>
      <c r="I99" s="44">
        <f>SUM(I98,0.5*K98)/SUM(I98:K98)</f>
        <v>0.62096774193548387</v>
      </c>
      <c r="J99" s="14"/>
      <c r="K99" s="14"/>
      <c r="L99" s="44">
        <f>SUM(L98,0.5*N98)/SUM(L98:N98)</f>
        <v>0.88524590163934425</v>
      </c>
      <c r="M99" s="14"/>
      <c r="N99" s="14"/>
    </row>
    <row r="101" spans="2:14" ht="24" customHeight="1" x14ac:dyDescent="0.2">
      <c r="B101" s="21" t="s">
        <v>25</v>
      </c>
      <c r="C101" s="86" t="s">
        <v>33</v>
      </c>
      <c r="D101" s="86"/>
      <c r="E101" s="86"/>
      <c r="F101" s="86" t="s">
        <v>74</v>
      </c>
      <c r="G101" s="86"/>
      <c r="H101" s="86"/>
      <c r="I101" s="86" t="s">
        <v>75</v>
      </c>
      <c r="J101" s="86"/>
      <c r="K101" s="86"/>
      <c r="L101" s="86" t="s">
        <v>76</v>
      </c>
      <c r="M101" s="86"/>
      <c r="N101" s="86"/>
    </row>
    <row r="102" spans="2:14" x14ac:dyDescent="0.2">
      <c r="B102" s="21" t="s">
        <v>15</v>
      </c>
      <c r="C102" s="21" t="s">
        <v>1</v>
      </c>
      <c r="D102" s="21" t="s">
        <v>3</v>
      </c>
      <c r="E102" s="21" t="s">
        <v>13</v>
      </c>
      <c r="F102" s="21" t="s">
        <v>1</v>
      </c>
      <c r="G102" s="21" t="s">
        <v>3</v>
      </c>
      <c r="H102" s="21" t="s">
        <v>13</v>
      </c>
      <c r="I102" s="21" t="s">
        <v>1</v>
      </c>
      <c r="J102" s="21" t="s">
        <v>3</v>
      </c>
      <c r="K102" s="21" t="s">
        <v>13</v>
      </c>
      <c r="L102" s="21" t="s">
        <v>1</v>
      </c>
      <c r="M102" s="21" t="s">
        <v>3</v>
      </c>
      <c r="N102" s="21" t="s">
        <v>13</v>
      </c>
    </row>
    <row r="103" spans="2:14" x14ac:dyDescent="0.2">
      <c r="B103" s="21">
        <v>2014</v>
      </c>
      <c r="C103" s="1">
        <v>4</v>
      </c>
      <c r="D103" s="1">
        <v>18</v>
      </c>
      <c r="F103" s="1">
        <v>0</v>
      </c>
      <c r="G103" s="1">
        <v>4</v>
      </c>
      <c r="I103" s="1">
        <v>2</v>
      </c>
      <c r="J103" s="1">
        <v>8</v>
      </c>
      <c r="L103" s="1">
        <f>C103-I103</f>
        <v>2</v>
      </c>
      <c r="M103" s="1">
        <f t="shared" ref="M103" si="52">D103-J103</f>
        <v>10</v>
      </c>
    </row>
    <row r="104" spans="2:14" x14ac:dyDescent="0.2">
      <c r="B104" s="21">
        <v>2013</v>
      </c>
      <c r="C104" s="1">
        <v>2</v>
      </c>
      <c r="D104" s="1">
        <v>20</v>
      </c>
      <c r="F104" s="1">
        <v>0</v>
      </c>
      <c r="G104" s="1">
        <v>5</v>
      </c>
      <c r="I104" s="1">
        <v>0</v>
      </c>
      <c r="J104" s="1">
        <v>9</v>
      </c>
      <c r="L104" s="1">
        <f>C104-I104</f>
        <v>2</v>
      </c>
      <c r="M104" s="1">
        <f t="shared" ref="M104:M107" si="53">D104-J104</f>
        <v>11</v>
      </c>
    </row>
    <row r="105" spans="2:14" x14ac:dyDescent="0.2">
      <c r="B105" s="21">
        <v>2012</v>
      </c>
      <c r="C105" s="1">
        <v>4</v>
      </c>
      <c r="D105" s="1">
        <v>18</v>
      </c>
      <c r="F105" s="1">
        <v>0</v>
      </c>
      <c r="G105" s="1">
        <v>4</v>
      </c>
      <c r="I105" s="1">
        <v>0</v>
      </c>
      <c r="J105" s="1">
        <v>9</v>
      </c>
      <c r="L105" s="1">
        <f t="shared" ref="L105:L107" si="54">C105-I105</f>
        <v>4</v>
      </c>
      <c r="M105" s="1">
        <f t="shared" si="53"/>
        <v>9</v>
      </c>
    </row>
    <row r="106" spans="2:14" x14ac:dyDescent="0.2">
      <c r="B106" s="21">
        <v>2011</v>
      </c>
      <c r="C106" s="1">
        <v>8</v>
      </c>
      <c r="D106" s="1">
        <v>13</v>
      </c>
      <c r="E106" s="1">
        <v>1</v>
      </c>
      <c r="F106" s="1">
        <v>0</v>
      </c>
      <c r="G106" s="1">
        <v>6</v>
      </c>
      <c r="I106" s="1">
        <v>1</v>
      </c>
      <c r="J106" s="1">
        <v>9</v>
      </c>
      <c r="K106" s="1">
        <v>1</v>
      </c>
      <c r="L106" s="1">
        <f t="shared" si="54"/>
        <v>7</v>
      </c>
      <c r="M106" s="1">
        <f t="shared" si="53"/>
        <v>4</v>
      </c>
    </row>
    <row r="107" spans="2:14" x14ac:dyDescent="0.2">
      <c r="B107" s="21">
        <v>2010</v>
      </c>
      <c r="C107" s="1">
        <v>8</v>
      </c>
      <c r="D107" s="1">
        <v>13</v>
      </c>
      <c r="E107" s="1">
        <v>1</v>
      </c>
      <c r="F107" s="1">
        <v>0</v>
      </c>
      <c r="G107" s="1">
        <v>4</v>
      </c>
      <c r="H107" s="1">
        <v>1</v>
      </c>
      <c r="I107" s="1">
        <v>1</v>
      </c>
      <c r="J107" s="1">
        <v>8</v>
      </c>
      <c r="K107" s="1">
        <v>1</v>
      </c>
      <c r="L107" s="1">
        <f t="shared" si="54"/>
        <v>7</v>
      </c>
      <c r="M107" s="1">
        <f t="shared" si="53"/>
        <v>5</v>
      </c>
    </row>
    <row r="108" spans="2:14" x14ac:dyDescent="0.2">
      <c r="B108" s="21" t="s">
        <v>34</v>
      </c>
      <c r="C108" s="21">
        <f>SUM(C103:C107)</f>
        <v>26</v>
      </c>
      <c r="D108" s="21">
        <f t="shared" ref="D108:M108" si="55">SUM(D103:D107)</f>
        <v>82</v>
      </c>
      <c r="E108" s="21">
        <f t="shared" si="55"/>
        <v>2</v>
      </c>
      <c r="F108" s="21">
        <f t="shared" si="55"/>
        <v>0</v>
      </c>
      <c r="G108" s="21">
        <f t="shared" si="55"/>
        <v>23</v>
      </c>
      <c r="H108" s="21">
        <f t="shared" si="55"/>
        <v>1</v>
      </c>
      <c r="I108" s="21">
        <f t="shared" si="55"/>
        <v>4</v>
      </c>
      <c r="J108" s="21">
        <f t="shared" si="55"/>
        <v>43</v>
      </c>
      <c r="K108" s="21">
        <f t="shared" si="55"/>
        <v>2</v>
      </c>
      <c r="L108" s="21">
        <f t="shared" si="55"/>
        <v>22</v>
      </c>
      <c r="M108" s="21">
        <f t="shared" si="55"/>
        <v>39</v>
      </c>
      <c r="N108" s="21"/>
    </row>
    <row r="109" spans="2:14" x14ac:dyDescent="0.2">
      <c r="B109" s="45"/>
      <c r="C109" s="46">
        <f>SUM(C108,0.5*E108)/SUM(C108:E108)</f>
        <v>0.24545454545454545</v>
      </c>
      <c r="D109" s="21"/>
      <c r="E109" s="21"/>
      <c r="F109" s="46">
        <f>SUM(F108,0.5*H108)/SUM(F108:H108)</f>
        <v>2.0833333333333332E-2</v>
      </c>
      <c r="G109" s="21"/>
      <c r="H109" s="21"/>
      <c r="I109" s="46">
        <f>SUM(I108,0.5*K108)/SUM(I108:K108)</f>
        <v>0.10204081632653061</v>
      </c>
      <c r="J109" s="21"/>
      <c r="K109" s="21"/>
      <c r="L109" s="46">
        <f>SUM(L108,0.5*N108)/SUM(L108:N108)</f>
        <v>0.36065573770491804</v>
      </c>
      <c r="M109" s="21"/>
      <c r="N109" s="21"/>
    </row>
    <row r="111" spans="2:14" ht="24" customHeight="1" x14ac:dyDescent="0.2">
      <c r="B111" s="5" t="s">
        <v>26</v>
      </c>
      <c r="C111" s="69" t="s">
        <v>33</v>
      </c>
      <c r="D111" s="69"/>
      <c r="E111" s="69"/>
      <c r="F111" s="69" t="s">
        <v>74</v>
      </c>
      <c r="G111" s="69"/>
      <c r="H111" s="69"/>
      <c r="I111" s="69" t="s">
        <v>75</v>
      </c>
      <c r="J111" s="69"/>
      <c r="K111" s="69"/>
      <c r="L111" s="69" t="s">
        <v>76</v>
      </c>
      <c r="M111" s="69"/>
      <c r="N111" s="69"/>
    </row>
    <row r="112" spans="2:14" x14ac:dyDescent="0.2">
      <c r="B112" s="5" t="s">
        <v>15</v>
      </c>
      <c r="C112" s="5" t="s">
        <v>1</v>
      </c>
      <c r="D112" s="5" t="s">
        <v>3</v>
      </c>
      <c r="E112" s="5" t="s">
        <v>13</v>
      </c>
      <c r="F112" s="5" t="s">
        <v>1</v>
      </c>
      <c r="G112" s="5" t="s">
        <v>3</v>
      </c>
      <c r="H112" s="5" t="s">
        <v>13</v>
      </c>
      <c r="I112" s="5" t="s">
        <v>1</v>
      </c>
      <c r="J112" s="5" t="s">
        <v>3</v>
      </c>
      <c r="K112" s="5" t="s">
        <v>13</v>
      </c>
      <c r="L112" s="5" t="s">
        <v>1</v>
      </c>
      <c r="M112" s="5" t="s">
        <v>3</v>
      </c>
      <c r="N112" s="5" t="s">
        <v>13</v>
      </c>
    </row>
    <row r="113" spans="2:14" x14ac:dyDescent="0.2">
      <c r="B113" s="5">
        <v>2014</v>
      </c>
      <c r="C113" s="1">
        <v>16</v>
      </c>
      <c r="D113" s="1">
        <v>9</v>
      </c>
      <c r="F113" s="1">
        <v>4</v>
      </c>
      <c r="G113" s="1">
        <v>3</v>
      </c>
      <c r="I113" s="1">
        <v>7</v>
      </c>
      <c r="J113" s="1">
        <v>4</v>
      </c>
      <c r="L113" s="1">
        <f>C113-I113</f>
        <v>9</v>
      </c>
      <c r="M113" s="1">
        <f t="shared" ref="M113" si="56">D113-J113</f>
        <v>5</v>
      </c>
    </row>
    <row r="114" spans="2:14" x14ac:dyDescent="0.2">
      <c r="B114" s="5">
        <v>2013</v>
      </c>
      <c r="C114" s="1">
        <v>10</v>
      </c>
      <c r="D114" s="1">
        <v>12</v>
      </c>
      <c r="F114" s="1">
        <v>1</v>
      </c>
      <c r="G114" s="1">
        <v>5</v>
      </c>
      <c r="I114" s="1">
        <v>4</v>
      </c>
      <c r="J114" s="1">
        <v>7</v>
      </c>
      <c r="L114" s="1">
        <f>C114-I114</f>
        <v>6</v>
      </c>
      <c r="M114" s="1">
        <f t="shared" ref="M114:M117" si="57">D114-J114</f>
        <v>5</v>
      </c>
    </row>
    <row r="115" spans="2:14" x14ac:dyDescent="0.2">
      <c r="B115" s="5">
        <v>2012</v>
      </c>
      <c r="C115" s="1">
        <v>14</v>
      </c>
      <c r="D115" s="1">
        <v>9</v>
      </c>
      <c r="F115" s="1">
        <v>2</v>
      </c>
      <c r="G115" s="1">
        <v>2</v>
      </c>
      <c r="I115" s="1">
        <v>3</v>
      </c>
      <c r="J115" s="1">
        <v>6</v>
      </c>
      <c r="L115" s="1">
        <f t="shared" ref="L115:L117" si="58">C115-I115</f>
        <v>11</v>
      </c>
      <c r="M115" s="1">
        <f t="shared" si="57"/>
        <v>3</v>
      </c>
    </row>
    <row r="116" spans="2:14" x14ac:dyDescent="0.2">
      <c r="B116" s="5">
        <v>2011</v>
      </c>
      <c r="C116" s="1">
        <v>10</v>
      </c>
      <c r="D116" s="1">
        <v>12</v>
      </c>
      <c r="F116" s="1">
        <v>0</v>
      </c>
      <c r="G116" s="1">
        <v>5</v>
      </c>
      <c r="I116" s="1">
        <v>1</v>
      </c>
      <c r="J116" s="1">
        <v>9</v>
      </c>
      <c r="L116" s="1">
        <f t="shared" si="58"/>
        <v>9</v>
      </c>
      <c r="M116" s="1">
        <f t="shared" si="57"/>
        <v>3</v>
      </c>
    </row>
    <row r="117" spans="2:14" x14ac:dyDescent="0.2">
      <c r="B117" s="5">
        <v>2010</v>
      </c>
      <c r="C117" s="1">
        <v>11</v>
      </c>
      <c r="D117" s="1">
        <v>11</v>
      </c>
      <c r="F117" s="1">
        <v>0</v>
      </c>
      <c r="G117" s="1">
        <v>6</v>
      </c>
      <c r="I117" s="1">
        <v>3</v>
      </c>
      <c r="J117" s="1">
        <v>9</v>
      </c>
      <c r="L117" s="1">
        <f t="shared" si="58"/>
        <v>8</v>
      </c>
      <c r="M117" s="1">
        <f t="shared" si="57"/>
        <v>2</v>
      </c>
    </row>
    <row r="118" spans="2:14" x14ac:dyDescent="0.2">
      <c r="B118" s="5" t="s">
        <v>34</v>
      </c>
      <c r="C118" s="5">
        <f>SUM(C113:C117)</f>
        <v>61</v>
      </c>
      <c r="D118" s="5">
        <f t="shared" ref="D118:G118" si="59">SUM(D113:D117)</f>
        <v>53</v>
      </c>
      <c r="E118" s="5">
        <f t="shared" si="59"/>
        <v>0</v>
      </c>
      <c r="F118" s="5">
        <f t="shared" si="59"/>
        <v>7</v>
      </c>
      <c r="G118" s="5">
        <f t="shared" si="59"/>
        <v>21</v>
      </c>
      <c r="H118" s="5"/>
      <c r="I118" s="5">
        <f t="shared" ref="I118:J118" si="60">SUM(I113:I117)</f>
        <v>18</v>
      </c>
      <c r="J118" s="5">
        <f t="shared" si="60"/>
        <v>35</v>
      </c>
      <c r="K118" s="5"/>
      <c r="L118" s="5">
        <f t="shared" ref="L118:N118" si="61">SUM(L113:L117)</f>
        <v>43</v>
      </c>
      <c r="M118" s="5">
        <f t="shared" si="61"/>
        <v>18</v>
      </c>
      <c r="N118" s="5">
        <f t="shared" si="61"/>
        <v>0</v>
      </c>
    </row>
    <row r="119" spans="2:14" x14ac:dyDescent="0.2">
      <c r="B119" s="6"/>
      <c r="C119" s="47">
        <f>SUM(C118,0.5*E118)/SUM(C118:E118)</f>
        <v>0.53508771929824561</v>
      </c>
      <c r="D119" s="5"/>
      <c r="E119" s="5"/>
      <c r="F119" s="47">
        <f>SUM(F118,0.5*H118)/SUM(F118:H118)</f>
        <v>0.25</v>
      </c>
      <c r="G119" s="5"/>
      <c r="H119" s="5"/>
      <c r="I119" s="47">
        <f>SUM(I118,0.5*K118)/SUM(I118:K118)</f>
        <v>0.33962264150943394</v>
      </c>
      <c r="J119" s="5"/>
      <c r="K119" s="5"/>
      <c r="L119" s="47">
        <f>SUM(L118,0.5*N118)/SUM(L118:N118)</f>
        <v>0.70491803278688525</v>
      </c>
      <c r="M119" s="5"/>
      <c r="N119" s="5"/>
    </row>
    <row r="121" spans="2:14" ht="24" customHeight="1" x14ac:dyDescent="0.2">
      <c r="B121" s="12" t="s">
        <v>27</v>
      </c>
      <c r="C121" s="71" t="s">
        <v>33</v>
      </c>
      <c r="D121" s="71"/>
      <c r="E121" s="71"/>
      <c r="F121" s="71" t="s">
        <v>74</v>
      </c>
      <c r="G121" s="71"/>
      <c r="H121" s="71"/>
      <c r="I121" s="71" t="s">
        <v>75</v>
      </c>
      <c r="J121" s="71"/>
      <c r="K121" s="71"/>
      <c r="L121" s="71" t="s">
        <v>76</v>
      </c>
      <c r="M121" s="71"/>
      <c r="N121" s="71"/>
    </row>
    <row r="122" spans="2:14" x14ac:dyDescent="0.2">
      <c r="B122" s="12" t="s">
        <v>15</v>
      </c>
      <c r="C122" s="12" t="s">
        <v>1</v>
      </c>
      <c r="D122" s="12" t="s">
        <v>3</v>
      </c>
      <c r="E122" s="12" t="s">
        <v>13</v>
      </c>
      <c r="F122" s="12" t="s">
        <v>1</v>
      </c>
      <c r="G122" s="12" t="s">
        <v>3</v>
      </c>
      <c r="H122" s="12" t="s">
        <v>13</v>
      </c>
      <c r="I122" s="12" t="s">
        <v>1</v>
      </c>
      <c r="J122" s="12" t="s">
        <v>3</v>
      </c>
      <c r="K122" s="12" t="s">
        <v>13</v>
      </c>
      <c r="L122" s="12" t="s">
        <v>1</v>
      </c>
      <c r="M122" s="12" t="s">
        <v>3</v>
      </c>
      <c r="N122" s="12" t="s">
        <v>13</v>
      </c>
    </row>
    <row r="123" spans="2:14" x14ac:dyDescent="0.2">
      <c r="B123" s="12">
        <v>2014</v>
      </c>
      <c r="C123" s="1">
        <v>16</v>
      </c>
      <c r="D123" s="1">
        <v>9</v>
      </c>
      <c r="F123" s="1">
        <v>4</v>
      </c>
      <c r="G123" s="1">
        <v>4</v>
      </c>
      <c r="I123" s="1">
        <v>5</v>
      </c>
      <c r="J123" s="1">
        <v>7</v>
      </c>
      <c r="L123" s="1">
        <f>C123-I123</f>
        <v>11</v>
      </c>
      <c r="M123" s="1">
        <f t="shared" ref="M123" si="62">D123-J123</f>
        <v>2</v>
      </c>
    </row>
    <row r="124" spans="2:14" x14ac:dyDescent="0.2">
      <c r="B124" s="12">
        <v>2013</v>
      </c>
      <c r="C124" s="1">
        <v>13</v>
      </c>
      <c r="D124" s="1">
        <v>11</v>
      </c>
      <c r="F124" s="1">
        <v>1</v>
      </c>
      <c r="G124" s="1">
        <v>5</v>
      </c>
      <c r="I124" s="1">
        <v>3</v>
      </c>
      <c r="J124" s="1">
        <v>8</v>
      </c>
      <c r="L124" s="1">
        <f>C124-I124</f>
        <v>10</v>
      </c>
      <c r="M124" s="1">
        <f t="shared" ref="M124:M127" si="63">D124-J124</f>
        <v>3</v>
      </c>
    </row>
    <row r="125" spans="2:14" x14ac:dyDescent="0.2">
      <c r="B125" s="12">
        <v>2012</v>
      </c>
      <c r="C125" s="1">
        <v>5</v>
      </c>
      <c r="D125" s="1">
        <v>16</v>
      </c>
      <c r="E125" s="1">
        <v>1</v>
      </c>
      <c r="F125" s="1">
        <v>0</v>
      </c>
      <c r="G125" s="1">
        <v>6</v>
      </c>
      <c r="I125" s="1">
        <v>1</v>
      </c>
      <c r="J125" s="1">
        <v>10</v>
      </c>
      <c r="L125" s="1">
        <f t="shared" ref="L125:L127" si="64">C125-I125</f>
        <v>4</v>
      </c>
      <c r="M125" s="1">
        <f t="shared" si="63"/>
        <v>6</v>
      </c>
      <c r="N125" s="1">
        <f t="shared" ref="N125" si="65">E125-K125</f>
        <v>1</v>
      </c>
    </row>
    <row r="126" spans="2:14" x14ac:dyDescent="0.2">
      <c r="B126" s="12">
        <v>2011</v>
      </c>
      <c r="C126" s="1">
        <v>3</v>
      </c>
      <c r="D126" s="1">
        <v>19</v>
      </c>
      <c r="F126" s="1">
        <v>0</v>
      </c>
      <c r="G126" s="1">
        <v>7</v>
      </c>
      <c r="I126" s="1">
        <v>0</v>
      </c>
      <c r="J126" s="1">
        <v>11</v>
      </c>
      <c r="L126" s="1">
        <f t="shared" si="64"/>
        <v>3</v>
      </c>
      <c r="M126" s="1">
        <f t="shared" si="63"/>
        <v>8</v>
      </c>
    </row>
    <row r="127" spans="2:14" x14ac:dyDescent="0.2">
      <c r="B127" s="12">
        <v>2010</v>
      </c>
      <c r="C127" s="1">
        <v>10</v>
      </c>
      <c r="D127" s="1">
        <v>12</v>
      </c>
      <c r="F127" s="1">
        <v>1</v>
      </c>
      <c r="G127" s="1">
        <v>4</v>
      </c>
      <c r="I127" s="1">
        <v>2</v>
      </c>
      <c r="J127" s="1">
        <v>8</v>
      </c>
      <c r="L127" s="1">
        <f t="shared" si="64"/>
        <v>8</v>
      </c>
      <c r="M127" s="1">
        <f t="shared" si="63"/>
        <v>4</v>
      </c>
    </row>
    <row r="128" spans="2:14" x14ac:dyDescent="0.2">
      <c r="B128" s="12" t="s">
        <v>34</v>
      </c>
      <c r="C128" s="12">
        <f>SUM(C123:C127)</f>
        <v>47</v>
      </c>
      <c r="D128" s="12">
        <f t="shared" ref="D128:G128" si="66">SUM(D123:D127)</f>
        <v>67</v>
      </c>
      <c r="E128" s="12">
        <f t="shared" si="66"/>
        <v>1</v>
      </c>
      <c r="F128" s="12">
        <f t="shared" si="66"/>
        <v>6</v>
      </c>
      <c r="G128" s="12">
        <f t="shared" si="66"/>
        <v>26</v>
      </c>
      <c r="H128" s="12"/>
      <c r="I128" s="12">
        <f t="shared" ref="I128:J128" si="67">SUM(I123:I127)</f>
        <v>11</v>
      </c>
      <c r="J128" s="12">
        <f t="shared" si="67"/>
        <v>44</v>
      </c>
      <c r="K128" s="12"/>
      <c r="L128" s="12">
        <f t="shared" ref="L128:N128" si="68">SUM(L123:L127)</f>
        <v>36</v>
      </c>
      <c r="M128" s="12">
        <f t="shared" si="68"/>
        <v>23</v>
      </c>
      <c r="N128" s="12">
        <f t="shared" si="68"/>
        <v>1</v>
      </c>
    </row>
    <row r="129" spans="2:14" x14ac:dyDescent="0.2">
      <c r="B129" s="48"/>
      <c r="C129" s="49">
        <f>SUM(C128,0.5*E128)/SUM(C128:E128)</f>
        <v>0.41304347826086957</v>
      </c>
      <c r="D129" s="12"/>
      <c r="E129" s="12"/>
      <c r="F129" s="49">
        <f>SUM(F128,0.5*H128)/SUM(F128:H128)</f>
        <v>0.1875</v>
      </c>
      <c r="G129" s="12"/>
      <c r="H129" s="12"/>
      <c r="I129" s="49">
        <f>SUM(I128,0.5*K128)/SUM(I128:K128)</f>
        <v>0.2</v>
      </c>
      <c r="J129" s="12"/>
      <c r="K129" s="12"/>
      <c r="L129" s="49">
        <f>SUM(L128,0.5*N128)/SUM(L128:N128)</f>
        <v>0.60833333333333328</v>
      </c>
      <c r="M129" s="12"/>
      <c r="N129" s="12"/>
    </row>
    <row r="131" spans="2:14" ht="24" customHeight="1" x14ac:dyDescent="0.2">
      <c r="B131" s="11" t="s">
        <v>28</v>
      </c>
      <c r="C131" s="72" t="s">
        <v>33</v>
      </c>
      <c r="D131" s="72"/>
      <c r="E131" s="72"/>
      <c r="F131" s="72" t="s">
        <v>74</v>
      </c>
      <c r="G131" s="72"/>
      <c r="H131" s="72"/>
      <c r="I131" s="72" t="s">
        <v>75</v>
      </c>
      <c r="J131" s="72"/>
      <c r="K131" s="72"/>
      <c r="L131" s="72" t="s">
        <v>76</v>
      </c>
      <c r="M131" s="72"/>
      <c r="N131" s="72"/>
    </row>
    <row r="132" spans="2:14" x14ac:dyDescent="0.2">
      <c r="B132" s="11" t="s">
        <v>15</v>
      </c>
      <c r="C132" s="11" t="s">
        <v>1</v>
      </c>
      <c r="D132" s="11" t="s">
        <v>3</v>
      </c>
      <c r="E132" s="11" t="s">
        <v>13</v>
      </c>
      <c r="F132" s="11" t="s">
        <v>1</v>
      </c>
      <c r="G132" s="11" t="s">
        <v>3</v>
      </c>
      <c r="H132" s="11" t="s">
        <v>13</v>
      </c>
      <c r="I132" s="11" t="s">
        <v>1</v>
      </c>
      <c r="J132" s="11" t="s">
        <v>3</v>
      </c>
      <c r="K132" s="11" t="s">
        <v>13</v>
      </c>
      <c r="L132" s="11" t="s">
        <v>1</v>
      </c>
      <c r="M132" s="11" t="s">
        <v>3</v>
      </c>
      <c r="N132" s="11" t="s">
        <v>13</v>
      </c>
    </row>
    <row r="133" spans="2:14" x14ac:dyDescent="0.2">
      <c r="B133" s="11">
        <v>2014</v>
      </c>
      <c r="C133" s="1">
        <v>12</v>
      </c>
      <c r="D133" s="1">
        <v>11</v>
      </c>
      <c r="F133" s="1">
        <v>1</v>
      </c>
      <c r="G133" s="1">
        <v>4</v>
      </c>
      <c r="I133" s="1">
        <v>3</v>
      </c>
      <c r="J133" s="1">
        <v>7</v>
      </c>
      <c r="L133" s="1">
        <f>C133-I133</f>
        <v>9</v>
      </c>
      <c r="M133" s="1">
        <f t="shared" ref="M133" si="69">D133-J133</f>
        <v>4</v>
      </c>
    </row>
    <row r="134" spans="2:14" x14ac:dyDescent="0.2">
      <c r="B134" s="11">
        <v>2013</v>
      </c>
      <c r="C134" s="1">
        <v>15</v>
      </c>
      <c r="D134" s="1">
        <v>8</v>
      </c>
      <c r="F134" s="1">
        <v>2</v>
      </c>
      <c r="G134" s="1">
        <v>3</v>
      </c>
      <c r="I134" s="1">
        <v>4</v>
      </c>
      <c r="J134" s="1">
        <v>6</v>
      </c>
      <c r="L134" s="1">
        <f>C134-I134</f>
        <v>11</v>
      </c>
      <c r="M134" s="1">
        <f t="shared" ref="M134:M137" si="70">D134-J134</f>
        <v>2</v>
      </c>
    </row>
    <row r="135" spans="2:14" x14ac:dyDescent="0.2">
      <c r="B135" s="11">
        <v>2012</v>
      </c>
      <c r="C135" s="1">
        <v>10</v>
      </c>
      <c r="D135" s="1">
        <v>11</v>
      </c>
      <c r="E135" s="1">
        <v>1</v>
      </c>
      <c r="F135" s="1">
        <v>2</v>
      </c>
      <c r="G135" s="1">
        <v>2</v>
      </c>
      <c r="I135" s="1">
        <v>2</v>
      </c>
      <c r="J135" s="1">
        <v>7</v>
      </c>
      <c r="L135" s="1">
        <f t="shared" ref="L135:L137" si="71">C135-I135</f>
        <v>8</v>
      </c>
      <c r="M135" s="1">
        <f t="shared" si="70"/>
        <v>4</v>
      </c>
      <c r="N135" s="1">
        <f t="shared" ref="N135" si="72">E135-K135</f>
        <v>1</v>
      </c>
    </row>
    <row r="136" spans="2:14" x14ac:dyDescent="0.2">
      <c r="B136" s="11">
        <v>2011</v>
      </c>
      <c r="C136" s="1">
        <v>8</v>
      </c>
      <c r="D136" s="1">
        <v>13</v>
      </c>
      <c r="E136" s="1">
        <v>1</v>
      </c>
      <c r="F136" s="1">
        <v>0</v>
      </c>
      <c r="G136" s="1">
        <v>4</v>
      </c>
      <c r="I136" s="1">
        <v>2</v>
      </c>
      <c r="J136" s="1">
        <v>7</v>
      </c>
      <c r="K136" s="1">
        <v>1</v>
      </c>
      <c r="L136" s="1">
        <f t="shared" si="71"/>
        <v>6</v>
      </c>
      <c r="M136" s="1">
        <f t="shared" si="70"/>
        <v>6</v>
      </c>
    </row>
    <row r="137" spans="2:14" x14ac:dyDescent="0.2">
      <c r="B137" s="11">
        <v>2010</v>
      </c>
      <c r="C137" s="1">
        <v>6</v>
      </c>
      <c r="D137" s="1">
        <v>16</v>
      </c>
      <c r="F137" s="1">
        <v>0</v>
      </c>
      <c r="G137" s="1">
        <v>5</v>
      </c>
      <c r="I137" s="1">
        <v>2</v>
      </c>
      <c r="J137" s="1">
        <v>10</v>
      </c>
      <c r="L137" s="1">
        <f t="shared" si="71"/>
        <v>4</v>
      </c>
      <c r="M137" s="1">
        <f t="shared" si="70"/>
        <v>6</v>
      </c>
    </row>
    <row r="138" spans="2:14" x14ac:dyDescent="0.2">
      <c r="B138" s="11" t="s">
        <v>34</v>
      </c>
      <c r="C138" s="11">
        <f>SUM(C133:C137)</f>
        <v>51</v>
      </c>
      <c r="D138" s="11">
        <f t="shared" ref="D138:G138" si="73">SUM(D133:D137)</f>
        <v>59</v>
      </c>
      <c r="E138" s="11">
        <f t="shared" si="73"/>
        <v>2</v>
      </c>
      <c r="F138" s="11">
        <f t="shared" si="73"/>
        <v>5</v>
      </c>
      <c r="G138" s="11">
        <f t="shared" si="73"/>
        <v>18</v>
      </c>
      <c r="H138" s="11"/>
      <c r="I138" s="11">
        <f t="shared" ref="I138:N138" si="74">SUM(I133:I137)</f>
        <v>13</v>
      </c>
      <c r="J138" s="11">
        <f t="shared" si="74"/>
        <v>37</v>
      </c>
      <c r="K138" s="11">
        <f t="shared" si="74"/>
        <v>1</v>
      </c>
      <c r="L138" s="11">
        <f t="shared" si="74"/>
        <v>38</v>
      </c>
      <c r="M138" s="11">
        <f t="shared" si="74"/>
        <v>22</v>
      </c>
      <c r="N138" s="11">
        <f t="shared" si="74"/>
        <v>1</v>
      </c>
    </row>
    <row r="139" spans="2:14" x14ac:dyDescent="0.2">
      <c r="B139" s="50"/>
      <c r="C139" s="51">
        <f>SUM(C138,0.5*E138)/SUM(C138:E138)</f>
        <v>0.4642857142857143</v>
      </c>
      <c r="D139" s="11"/>
      <c r="E139" s="11"/>
      <c r="F139" s="51">
        <f>SUM(F138,0.5*H138)/SUM(F138:H138)</f>
        <v>0.21739130434782608</v>
      </c>
      <c r="G139" s="11"/>
      <c r="H139" s="11"/>
      <c r="I139" s="51">
        <f>SUM(I138,0.5*K138)/SUM(I138:K138)</f>
        <v>0.26470588235294118</v>
      </c>
      <c r="J139" s="11"/>
      <c r="K139" s="11"/>
      <c r="L139" s="51">
        <f>SUM(L138,0.5*N138)/SUM(L138:N138)</f>
        <v>0.63114754098360659</v>
      </c>
      <c r="M139" s="11"/>
      <c r="N139" s="11"/>
    </row>
    <row r="141" spans="2:14" ht="24" customHeight="1" x14ac:dyDescent="0.2">
      <c r="B141" s="10" t="s">
        <v>29</v>
      </c>
      <c r="C141" s="73" t="s">
        <v>33</v>
      </c>
      <c r="D141" s="73"/>
      <c r="E141" s="73"/>
      <c r="F141" s="73" t="s">
        <v>74</v>
      </c>
      <c r="G141" s="73"/>
      <c r="H141" s="73"/>
      <c r="I141" s="73" t="s">
        <v>75</v>
      </c>
      <c r="J141" s="73"/>
      <c r="K141" s="73"/>
      <c r="L141" s="73" t="s">
        <v>76</v>
      </c>
      <c r="M141" s="73"/>
      <c r="N141" s="73"/>
    </row>
    <row r="142" spans="2:14" x14ac:dyDescent="0.2">
      <c r="B142" s="10" t="s">
        <v>15</v>
      </c>
      <c r="C142" s="10" t="s">
        <v>1</v>
      </c>
      <c r="D142" s="10" t="s">
        <v>3</v>
      </c>
      <c r="E142" s="10" t="s">
        <v>13</v>
      </c>
      <c r="F142" s="10" t="s">
        <v>1</v>
      </c>
      <c r="G142" s="10" t="s">
        <v>3</v>
      </c>
      <c r="H142" s="10" t="s">
        <v>13</v>
      </c>
      <c r="I142" s="10" t="s">
        <v>1</v>
      </c>
      <c r="J142" s="10" t="s">
        <v>3</v>
      </c>
      <c r="K142" s="10" t="s">
        <v>13</v>
      </c>
      <c r="L142" s="10" t="s">
        <v>1</v>
      </c>
      <c r="M142" s="10" t="s">
        <v>3</v>
      </c>
      <c r="N142" s="10" t="s">
        <v>13</v>
      </c>
    </row>
    <row r="143" spans="2:14" x14ac:dyDescent="0.2">
      <c r="B143" s="10">
        <v>2014</v>
      </c>
      <c r="C143" s="1">
        <v>4</v>
      </c>
      <c r="D143" s="1">
        <v>18</v>
      </c>
      <c r="F143" s="1">
        <v>1</v>
      </c>
      <c r="G143" s="1">
        <v>3</v>
      </c>
      <c r="I143" s="1">
        <v>2</v>
      </c>
      <c r="J143" s="1">
        <v>7</v>
      </c>
      <c r="L143" s="1">
        <f>C143-I143</f>
        <v>2</v>
      </c>
      <c r="M143" s="1">
        <f t="shared" ref="M143" si="75">D143-J143</f>
        <v>11</v>
      </c>
    </row>
    <row r="144" spans="2:14" x14ac:dyDescent="0.2">
      <c r="B144" s="10">
        <v>2013</v>
      </c>
      <c r="C144" s="1">
        <v>5</v>
      </c>
      <c r="D144" s="1">
        <v>17</v>
      </c>
      <c r="F144" s="1">
        <v>1</v>
      </c>
      <c r="G144" s="1">
        <v>5</v>
      </c>
      <c r="I144" s="1">
        <v>2</v>
      </c>
      <c r="J144" s="1">
        <v>10</v>
      </c>
      <c r="L144" s="1">
        <f>C144-I144</f>
        <v>3</v>
      </c>
      <c r="M144" s="1">
        <f t="shared" ref="M144:M147" si="76">D144-J144</f>
        <v>7</v>
      </c>
    </row>
    <row r="145" spans="2:14" x14ac:dyDescent="0.2">
      <c r="B145" s="10">
        <v>2012</v>
      </c>
      <c r="C145" s="1">
        <v>12</v>
      </c>
      <c r="D145" s="1">
        <v>10</v>
      </c>
      <c r="F145" s="1">
        <v>1</v>
      </c>
      <c r="G145" s="1">
        <v>4</v>
      </c>
      <c r="I145" s="1">
        <v>1</v>
      </c>
      <c r="J145" s="1">
        <v>8</v>
      </c>
      <c r="L145" s="1">
        <f t="shared" ref="L145:L147" si="77">C145-I145</f>
        <v>11</v>
      </c>
      <c r="M145" s="1">
        <f t="shared" si="76"/>
        <v>2</v>
      </c>
    </row>
    <row r="146" spans="2:14" x14ac:dyDescent="0.2">
      <c r="B146" s="10">
        <v>2011</v>
      </c>
      <c r="C146" s="1">
        <v>12</v>
      </c>
      <c r="D146" s="1">
        <v>10</v>
      </c>
      <c r="E146" s="1">
        <v>1</v>
      </c>
      <c r="F146" s="1">
        <v>1</v>
      </c>
      <c r="G146" s="1">
        <v>5</v>
      </c>
      <c r="I146" s="1">
        <v>2</v>
      </c>
      <c r="J146" s="1">
        <v>9</v>
      </c>
      <c r="L146" s="1">
        <f t="shared" si="77"/>
        <v>10</v>
      </c>
      <c r="M146" s="1">
        <f t="shared" si="76"/>
        <v>1</v>
      </c>
      <c r="N146" s="1">
        <f t="shared" ref="N146" si="78">E146-K146</f>
        <v>1</v>
      </c>
    </row>
    <row r="147" spans="2:14" x14ac:dyDescent="0.2">
      <c r="B147" s="10">
        <v>2010</v>
      </c>
      <c r="C147" s="1">
        <v>17</v>
      </c>
      <c r="D147" s="1">
        <v>7</v>
      </c>
      <c r="E147" s="1">
        <v>2</v>
      </c>
      <c r="F147" s="1">
        <v>5</v>
      </c>
      <c r="G147" s="1">
        <v>2</v>
      </c>
      <c r="H147" s="1">
        <v>1</v>
      </c>
      <c r="I147" s="1">
        <v>8</v>
      </c>
      <c r="J147" s="1">
        <v>3</v>
      </c>
      <c r="K147" s="1">
        <v>2</v>
      </c>
      <c r="L147" s="1">
        <f t="shared" si="77"/>
        <v>9</v>
      </c>
      <c r="M147" s="1">
        <f t="shared" si="76"/>
        <v>4</v>
      </c>
    </row>
    <row r="148" spans="2:14" x14ac:dyDescent="0.2">
      <c r="B148" s="10" t="s">
        <v>34</v>
      </c>
      <c r="C148" s="10">
        <f>SUM(C143:C147)</f>
        <v>50</v>
      </c>
      <c r="D148" s="10">
        <f t="shared" ref="D148:N148" si="79">SUM(D143:D147)</f>
        <v>62</v>
      </c>
      <c r="E148" s="10">
        <f t="shared" si="79"/>
        <v>3</v>
      </c>
      <c r="F148" s="10">
        <f t="shared" si="79"/>
        <v>9</v>
      </c>
      <c r="G148" s="10">
        <f t="shared" si="79"/>
        <v>19</v>
      </c>
      <c r="H148" s="10">
        <f t="shared" si="79"/>
        <v>1</v>
      </c>
      <c r="I148" s="10">
        <f t="shared" si="79"/>
        <v>15</v>
      </c>
      <c r="J148" s="10">
        <f t="shared" si="79"/>
        <v>37</v>
      </c>
      <c r="K148" s="10">
        <f t="shared" si="79"/>
        <v>2</v>
      </c>
      <c r="L148" s="10">
        <f t="shared" si="79"/>
        <v>35</v>
      </c>
      <c r="M148" s="10">
        <f t="shared" si="79"/>
        <v>25</v>
      </c>
      <c r="N148" s="10">
        <f t="shared" si="79"/>
        <v>1</v>
      </c>
    </row>
    <row r="149" spans="2:14" x14ac:dyDescent="0.2">
      <c r="B149" s="4"/>
      <c r="C149" s="52">
        <f>SUM(C148,0.5*E148)/SUM(C148:E148)</f>
        <v>0.44782608695652176</v>
      </c>
      <c r="D149" s="10"/>
      <c r="E149" s="10"/>
      <c r="F149" s="52">
        <f>SUM(F148,0.5*H148)/SUM(F148:H148)</f>
        <v>0.32758620689655171</v>
      </c>
      <c r="G149" s="10"/>
      <c r="H149" s="10"/>
      <c r="I149" s="52">
        <f>SUM(I148,0.5*K148)/SUM(I148:K148)</f>
        <v>0.29629629629629628</v>
      </c>
      <c r="J149" s="10"/>
      <c r="K149" s="10"/>
      <c r="L149" s="52">
        <f>SUM(L148,0.5*N148)/SUM(L148:N148)</f>
        <v>0.58196721311475408</v>
      </c>
      <c r="M149" s="10"/>
      <c r="N149" s="10"/>
    </row>
    <row r="151" spans="2:14" ht="24" customHeight="1" x14ac:dyDescent="0.2">
      <c r="B151" s="9" t="s">
        <v>30</v>
      </c>
      <c r="C151" s="67" t="s">
        <v>33</v>
      </c>
      <c r="D151" s="67"/>
      <c r="E151" s="67"/>
      <c r="F151" s="67" t="s">
        <v>74</v>
      </c>
      <c r="G151" s="67"/>
      <c r="H151" s="67"/>
      <c r="I151" s="67" t="s">
        <v>75</v>
      </c>
      <c r="J151" s="67"/>
      <c r="K151" s="67"/>
      <c r="L151" s="67" t="s">
        <v>76</v>
      </c>
      <c r="M151" s="67"/>
      <c r="N151" s="67"/>
    </row>
    <row r="152" spans="2:14" x14ac:dyDescent="0.2">
      <c r="B152" s="9" t="s">
        <v>15</v>
      </c>
      <c r="C152" s="9" t="s">
        <v>1</v>
      </c>
      <c r="D152" s="9" t="s">
        <v>3</v>
      </c>
      <c r="E152" s="9" t="s">
        <v>13</v>
      </c>
      <c r="F152" s="9" t="s">
        <v>1</v>
      </c>
      <c r="G152" s="9" t="s">
        <v>3</v>
      </c>
      <c r="H152" s="9" t="s">
        <v>13</v>
      </c>
      <c r="I152" s="9" t="s">
        <v>1</v>
      </c>
      <c r="J152" s="9" t="s">
        <v>3</v>
      </c>
      <c r="K152" s="9" t="s">
        <v>13</v>
      </c>
      <c r="L152" s="9" t="s">
        <v>1</v>
      </c>
      <c r="M152" s="9" t="s">
        <v>3</v>
      </c>
      <c r="N152" s="9" t="s">
        <v>13</v>
      </c>
    </row>
    <row r="153" spans="2:14" x14ac:dyDescent="0.2">
      <c r="B153" s="9">
        <v>2014</v>
      </c>
      <c r="C153" s="1">
        <v>19</v>
      </c>
      <c r="D153" s="1">
        <v>6</v>
      </c>
      <c r="F153" s="1">
        <v>4</v>
      </c>
      <c r="G153" s="1">
        <v>2</v>
      </c>
      <c r="I153" s="1">
        <v>10</v>
      </c>
      <c r="J153" s="1">
        <v>4</v>
      </c>
      <c r="L153" s="1">
        <f>C153-I153</f>
        <v>9</v>
      </c>
      <c r="M153" s="1">
        <f t="shared" ref="M153" si="80">D153-J153</f>
        <v>2</v>
      </c>
    </row>
    <row r="154" spans="2:14" x14ac:dyDescent="0.2">
      <c r="B154" s="9">
        <v>2013</v>
      </c>
      <c r="C154" s="1">
        <v>16</v>
      </c>
      <c r="D154" s="1">
        <v>8</v>
      </c>
      <c r="E154" s="1">
        <v>1</v>
      </c>
      <c r="F154" s="1">
        <v>0</v>
      </c>
      <c r="G154" s="1">
        <v>6</v>
      </c>
      <c r="H154" s="1">
        <v>1</v>
      </c>
      <c r="I154" s="1">
        <v>4</v>
      </c>
      <c r="J154" s="1">
        <v>8</v>
      </c>
      <c r="K154" s="1">
        <v>1</v>
      </c>
      <c r="L154" s="1">
        <f>C154-I154</f>
        <v>12</v>
      </c>
      <c r="M154" s="1">
        <f t="shared" ref="M154:M157" si="81">D154-J154</f>
        <v>0</v>
      </c>
    </row>
    <row r="155" spans="2:14" x14ac:dyDescent="0.2">
      <c r="B155" s="9">
        <v>2012</v>
      </c>
      <c r="C155" s="1">
        <v>19</v>
      </c>
      <c r="D155" s="1">
        <v>6</v>
      </c>
      <c r="F155" s="1">
        <v>4</v>
      </c>
      <c r="G155" s="1">
        <v>3</v>
      </c>
      <c r="I155" s="1">
        <v>8</v>
      </c>
      <c r="J155" s="1">
        <v>4</v>
      </c>
      <c r="L155" s="1">
        <f t="shared" ref="L155:L157" si="82">C155-I155</f>
        <v>11</v>
      </c>
      <c r="M155" s="1">
        <f t="shared" si="81"/>
        <v>2</v>
      </c>
    </row>
    <row r="156" spans="2:14" x14ac:dyDescent="0.2">
      <c r="B156" s="9">
        <v>2011</v>
      </c>
      <c r="C156" s="1">
        <v>13</v>
      </c>
      <c r="D156" s="1">
        <v>10</v>
      </c>
      <c r="E156" s="1">
        <v>1</v>
      </c>
      <c r="F156" s="1">
        <v>2</v>
      </c>
      <c r="G156" s="1">
        <v>4</v>
      </c>
      <c r="I156" s="1">
        <v>5</v>
      </c>
      <c r="J156" s="1">
        <v>7</v>
      </c>
      <c r="L156" s="1">
        <f t="shared" si="82"/>
        <v>8</v>
      </c>
      <c r="M156" s="1">
        <f t="shared" si="81"/>
        <v>3</v>
      </c>
      <c r="N156" s="1">
        <f t="shared" ref="N156" si="83">E156-K156</f>
        <v>1</v>
      </c>
    </row>
    <row r="157" spans="2:14" x14ac:dyDescent="0.2">
      <c r="B157" s="9">
        <v>2010</v>
      </c>
      <c r="C157" s="1">
        <v>14</v>
      </c>
      <c r="D157" s="1">
        <v>10</v>
      </c>
      <c r="F157" s="1">
        <v>1</v>
      </c>
      <c r="G157" s="1">
        <v>5</v>
      </c>
      <c r="I157" s="1">
        <v>5</v>
      </c>
      <c r="J157" s="1">
        <v>7</v>
      </c>
      <c r="L157" s="1">
        <f t="shared" si="82"/>
        <v>9</v>
      </c>
      <c r="M157" s="1">
        <f t="shared" si="81"/>
        <v>3</v>
      </c>
    </row>
    <row r="158" spans="2:14" x14ac:dyDescent="0.2">
      <c r="B158" s="9" t="s">
        <v>34</v>
      </c>
      <c r="C158" s="9">
        <f>SUM(C153:C157)</f>
        <v>81</v>
      </c>
      <c r="D158" s="9">
        <f t="shared" ref="D158:N158" si="84">SUM(D153:D157)</f>
        <v>40</v>
      </c>
      <c r="E158" s="9">
        <f t="shared" si="84"/>
        <v>2</v>
      </c>
      <c r="F158" s="9">
        <f t="shared" si="84"/>
        <v>11</v>
      </c>
      <c r="G158" s="9">
        <f t="shared" si="84"/>
        <v>20</v>
      </c>
      <c r="H158" s="9">
        <f t="shared" si="84"/>
        <v>1</v>
      </c>
      <c r="I158" s="9">
        <f t="shared" si="84"/>
        <v>32</v>
      </c>
      <c r="J158" s="9">
        <f t="shared" si="84"/>
        <v>30</v>
      </c>
      <c r="K158" s="9">
        <f t="shared" si="84"/>
        <v>1</v>
      </c>
      <c r="L158" s="9">
        <f t="shared" si="84"/>
        <v>49</v>
      </c>
      <c r="M158" s="9">
        <f t="shared" si="84"/>
        <v>10</v>
      </c>
      <c r="N158" s="9">
        <f t="shared" si="84"/>
        <v>1</v>
      </c>
    </row>
    <row r="159" spans="2:14" x14ac:dyDescent="0.2">
      <c r="B159" s="53"/>
      <c r="C159" s="54">
        <f>SUM(C158,0.5*E158)/SUM(C158:E158)</f>
        <v>0.66666666666666663</v>
      </c>
      <c r="D159" s="9"/>
      <c r="E159" s="9"/>
      <c r="F159" s="54">
        <f>SUM(F158,0.5*H158)/SUM(F158:H158)</f>
        <v>0.359375</v>
      </c>
      <c r="G159" s="9"/>
      <c r="H159" s="9"/>
      <c r="I159" s="54">
        <f>SUM(I158,0.5*K158)/SUM(I158:K158)</f>
        <v>0.51587301587301593</v>
      </c>
      <c r="J159" s="9"/>
      <c r="K159" s="9"/>
      <c r="L159" s="54">
        <f>SUM(L158,0.5*N158)/SUM(L158:N158)</f>
        <v>0.82499999999999996</v>
      </c>
      <c r="M159" s="9"/>
      <c r="N159" s="9"/>
    </row>
    <row r="161" spans="2:14" ht="24" customHeight="1" x14ac:dyDescent="0.2">
      <c r="B161" s="7" t="s">
        <v>31</v>
      </c>
      <c r="C161" s="68" t="s">
        <v>33</v>
      </c>
      <c r="D161" s="68"/>
      <c r="E161" s="68"/>
      <c r="F161" s="68" t="s">
        <v>74</v>
      </c>
      <c r="G161" s="68"/>
      <c r="H161" s="68"/>
      <c r="I161" s="68" t="s">
        <v>75</v>
      </c>
      <c r="J161" s="68"/>
      <c r="K161" s="68"/>
      <c r="L161" s="68" t="s">
        <v>76</v>
      </c>
      <c r="M161" s="68"/>
      <c r="N161" s="68"/>
    </row>
    <row r="162" spans="2:14" x14ac:dyDescent="0.2">
      <c r="B162" s="7" t="s">
        <v>15</v>
      </c>
      <c r="C162" s="7" t="s">
        <v>1</v>
      </c>
      <c r="D162" s="7" t="s">
        <v>3</v>
      </c>
      <c r="E162" s="7" t="s">
        <v>13</v>
      </c>
      <c r="F162" s="7" t="s">
        <v>1</v>
      </c>
      <c r="G162" s="7" t="s">
        <v>3</v>
      </c>
      <c r="H162" s="7" t="s">
        <v>13</v>
      </c>
      <c r="I162" s="7" t="s">
        <v>1</v>
      </c>
      <c r="J162" s="7" t="s">
        <v>3</v>
      </c>
      <c r="K162" s="7" t="s">
        <v>13</v>
      </c>
      <c r="L162" s="7" t="s">
        <v>1</v>
      </c>
      <c r="M162" s="7" t="s">
        <v>3</v>
      </c>
      <c r="N162" s="7" t="s">
        <v>13</v>
      </c>
    </row>
    <row r="163" spans="2:14" x14ac:dyDescent="0.2">
      <c r="B163" s="7">
        <v>2014</v>
      </c>
      <c r="C163" s="1">
        <v>11</v>
      </c>
      <c r="D163" s="1">
        <v>11</v>
      </c>
      <c r="F163" s="1">
        <v>0</v>
      </c>
      <c r="G163" s="1">
        <v>5</v>
      </c>
      <c r="I163" s="1">
        <v>0</v>
      </c>
      <c r="J163" s="1">
        <v>9</v>
      </c>
      <c r="L163" s="1">
        <f>C163-I163</f>
        <v>11</v>
      </c>
      <c r="M163" s="1">
        <f t="shared" ref="M163" si="85">D163-J163</f>
        <v>2</v>
      </c>
    </row>
    <row r="164" spans="2:14" x14ac:dyDescent="0.2">
      <c r="B164" s="7">
        <v>2013</v>
      </c>
      <c r="C164" s="1">
        <v>9</v>
      </c>
      <c r="D164" s="1">
        <v>13</v>
      </c>
      <c r="F164" s="1">
        <v>0</v>
      </c>
      <c r="G164" s="1">
        <v>6</v>
      </c>
      <c r="I164" s="1">
        <v>0</v>
      </c>
      <c r="J164" s="1">
        <v>10</v>
      </c>
      <c r="L164" s="1">
        <f>C164-I164</f>
        <v>9</v>
      </c>
      <c r="M164" s="1">
        <f t="shared" ref="M164:M167" si="86">D164-J164</f>
        <v>3</v>
      </c>
    </row>
    <row r="165" spans="2:14" x14ac:dyDescent="0.2">
      <c r="B165" s="7">
        <v>2012</v>
      </c>
      <c r="C165" s="1">
        <v>16</v>
      </c>
      <c r="D165" s="1">
        <v>8</v>
      </c>
      <c r="F165" s="1">
        <v>2</v>
      </c>
      <c r="G165" s="1">
        <v>5</v>
      </c>
      <c r="I165" s="1">
        <v>6</v>
      </c>
      <c r="J165" s="1">
        <v>6</v>
      </c>
      <c r="L165" s="1">
        <f t="shared" ref="L165:L167" si="87">C165-I165</f>
        <v>10</v>
      </c>
      <c r="M165" s="1">
        <f t="shared" si="86"/>
        <v>2</v>
      </c>
    </row>
    <row r="166" spans="2:14" x14ac:dyDescent="0.2">
      <c r="B166" s="7">
        <v>2011</v>
      </c>
      <c r="C166" s="1">
        <v>18</v>
      </c>
      <c r="D166" s="1">
        <v>7</v>
      </c>
      <c r="F166" s="1">
        <v>1</v>
      </c>
      <c r="G166" s="1">
        <v>4</v>
      </c>
      <c r="I166" s="1">
        <v>4</v>
      </c>
      <c r="J166" s="1">
        <v>6</v>
      </c>
      <c r="L166" s="1">
        <f t="shared" si="87"/>
        <v>14</v>
      </c>
      <c r="M166" s="1">
        <f t="shared" si="86"/>
        <v>1</v>
      </c>
    </row>
    <row r="167" spans="2:14" x14ac:dyDescent="0.2">
      <c r="B167" s="7">
        <v>2010</v>
      </c>
      <c r="C167" s="1">
        <v>4</v>
      </c>
      <c r="D167" s="1">
        <v>18</v>
      </c>
      <c r="F167" s="1">
        <v>0</v>
      </c>
      <c r="G167" s="1">
        <v>5</v>
      </c>
      <c r="I167" s="1">
        <v>1</v>
      </c>
      <c r="J167" s="1">
        <v>10</v>
      </c>
      <c r="L167" s="1">
        <f t="shared" si="87"/>
        <v>3</v>
      </c>
      <c r="M167" s="1">
        <f t="shared" si="86"/>
        <v>8</v>
      </c>
    </row>
    <row r="168" spans="2:14" x14ac:dyDescent="0.2">
      <c r="B168" s="7" t="s">
        <v>34</v>
      </c>
      <c r="C168" s="7">
        <f>SUM(C163:C167)</f>
        <v>58</v>
      </c>
      <c r="D168" s="7">
        <f t="shared" ref="D168" si="88">SUM(D163:D167)</f>
        <v>57</v>
      </c>
      <c r="E168" s="7"/>
      <c r="F168" s="7">
        <f t="shared" ref="F168:G168" si="89">SUM(F163:F167)</f>
        <v>3</v>
      </c>
      <c r="G168" s="7">
        <f t="shared" si="89"/>
        <v>25</v>
      </c>
      <c r="H168" s="7"/>
      <c r="I168" s="7">
        <f t="shared" ref="I168:J168" si="90">SUM(I163:I167)</f>
        <v>11</v>
      </c>
      <c r="J168" s="7">
        <f t="shared" si="90"/>
        <v>41</v>
      </c>
      <c r="K168" s="7"/>
      <c r="L168" s="7">
        <f t="shared" ref="L168:M168" si="91">SUM(L163:L167)</f>
        <v>47</v>
      </c>
      <c r="M168" s="7">
        <f t="shared" si="91"/>
        <v>16</v>
      </c>
      <c r="N168" s="7"/>
    </row>
    <row r="169" spans="2:14" x14ac:dyDescent="0.2">
      <c r="B169" s="55"/>
      <c r="C169" s="56">
        <f>SUM(C168,0.5*E168)/SUM(C168:E168)</f>
        <v>0.5043478260869565</v>
      </c>
      <c r="D169" s="7"/>
      <c r="E169" s="7"/>
      <c r="F169" s="56">
        <f>SUM(F168,0.5*H168)/SUM(F168:H168)</f>
        <v>0.10714285714285714</v>
      </c>
      <c r="G169" s="7"/>
      <c r="H169" s="7"/>
      <c r="I169" s="56">
        <f>SUM(I168,0.5*K168)/SUM(I168:K168)</f>
        <v>0.21153846153846154</v>
      </c>
      <c r="J169" s="7"/>
      <c r="K169" s="7"/>
      <c r="L169" s="56">
        <f>SUM(L168,0.5*N168)/SUM(L168:N168)</f>
        <v>0.74603174603174605</v>
      </c>
      <c r="M169" s="7"/>
      <c r="N169" s="7"/>
    </row>
    <row r="171" spans="2:14" ht="24" customHeight="1" x14ac:dyDescent="0.2">
      <c r="B171" s="5" t="s">
        <v>32</v>
      </c>
      <c r="C171" s="69" t="s">
        <v>33</v>
      </c>
      <c r="D171" s="69"/>
      <c r="E171" s="69"/>
      <c r="F171" s="69" t="s">
        <v>74</v>
      </c>
      <c r="G171" s="69"/>
      <c r="H171" s="69"/>
      <c r="I171" s="69" t="s">
        <v>75</v>
      </c>
      <c r="J171" s="69"/>
      <c r="K171" s="69"/>
      <c r="L171" s="69" t="s">
        <v>76</v>
      </c>
      <c r="M171" s="69"/>
      <c r="N171" s="69"/>
    </row>
    <row r="172" spans="2:14" x14ac:dyDescent="0.2">
      <c r="B172" s="5" t="s">
        <v>15</v>
      </c>
      <c r="C172" s="5" t="s">
        <v>1</v>
      </c>
      <c r="D172" s="5" t="s">
        <v>3</v>
      </c>
      <c r="E172" s="5" t="s">
        <v>13</v>
      </c>
      <c r="F172" s="5" t="s">
        <v>1</v>
      </c>
      <c r="G172" s="5" t="s">
        <v>3</v>
      </c>
      <c r="H172" s="5" t="s">
        <v>13</v>
      </c>
      <c r="I172" s="5" t="s">
        <v>1</v>
      </c>
      <c r="J172" s="5" t="s">
        <v>3</v>
      </c>
      <c r="K172" s="5" t="s">
        <v>13</v>
      </c>
      <c r="L172" s="5" t="s">
        <v>1</v>
      </c>
      <c r="M172" s="5" t="s">
        <v>3</v>
      </c>
      <c r="N172" s="5" t="s">
        <v>13</v>
      </c>
    </row>
    <row r="173" spans="2:14" x14ac:dyDescent="0.2">
      <c r="B173" s="5">
        <v>2014</v>
      </c>
      <c r="C173" s="1">
        <v>7</v>
      </c>
      <c r="D173" s="1">
        <v>15</v>
      </c>
      <c r="F173" s="1">
        <v>0</v>
      </c>
      <c r="G173" s="1">
        <v>4</v>
      </c>
      <c r="I173" s="1">
        <v>1</v>
      </c>
      <c r="J173" s="1">
        <v>8</v>
      </c>
      <c r="L173" s="1">
        <f>C173-I173</f>
        <v>6</v>
      </c>
      <c r="M173" s="1">
        <f t="shared" ref="M173" si="92">D173-J173</f>
        <v>7</v>
      </c>
    </row>
    <row r="174" spans="2:14" x14ac:dyDescent="0.2">
      <c r="B174" s="5">
        <v>2013</v>
      </c>
      <c r="C174" s="1">
        <v>8</v>
      </c>
      <c r="D174" s="1">
        <v>14</v>
      </c>
      <c r="F174" s="1">
        <v>0</v>
      </c>
      <c r="G174" s="1">
        <v>4</v>
      </c>
      <c r="I174" s="1">
        <v>2</v>
      </c>
      <c r="J174" s="1">
        <v>7</v>
      </c>
      <c r="L174" s="1">
        <f>C174-I174</f>
        <v>6</v>
      </c>
      <c r="M174" s="1">
        <f t="shared" ref="M174:M177" si="93">D174-J174</f>
        <v>7</v>
      </c>
    </row>
    <row r="175" spans="2:14" x14ac:dyDescent="0.2">
      <c r="B175" s="5">
        <v>2012</v>
      </c>
      <c r="C175" s="1">
        <v>5</v>
      </c>
      <c r="D175" s="1">
        <v>17</v>
      </c>
      <c r="F175" s="1">
        <v>0</v>
      </c>
      <c r="G175" s="1">
        <v>5</v>
      </c>
      <c r="I175" s="1">
        <v>1</v>
      </c>
      <c r="J175" s="1">
        <v>10</v>
      </c>
      <c r="L175" s="1">
        <f t="shared" ref="L175:L177" si="94">C175-I175</f>
        <v>4</v>
      </c>
      <c r="M175" s="1">
        <f t="shared" si="93"/>
        <v>7</v>
      </c>
    </row>
    <row r="176" spans="2:14" x14ac:dyDescent="0.2">
      <c r="B176" s="5">
        <v>2011</v>
      </c>
      <c r="C176" s="1">
        <v>9</v>
      </c>
      <c r="D176" s="1">
        <v>13</v>
      </c>
      <c r="F176" s="1">
        <v>0</v>
      </c>
      <c r="G176" s="1">
        <v>6</v>
      </c>
      <c r="I176" s="1">
        <v>1</v>
      </c>
      <c r="J176" s="1">
        <v>10</v>
      </c>
      <c r="L176" s="1">
        <f t="shared" si="94"/>
        <v>8</v>
      </c>
      <c r="M176" s="1">
        <f t="shared" si="93"/>
        <v>3</v>
      </c>
    </row>
    <row r="177" spans="2:14" x14ac:dyDescent="0.2">
      <c r="B177" s="5">
        <v>2010</v>
      </c>
      <c r="C177" s="1">
        <v>15</v>
      </c>
      <c r="D177" s="1">
        <v>10</v>
      </c>
      <c r="F177" s="1">
        <v>0</v>
      </c>
      <c r="G177" s="1">
        <v>6</v>
      </c>
      <c r="I177" s="1">
        <v>5</v>
      </c>
      <c r="J177" s="1">
        <v>8</v>
      </c>
      <c r="L177" s="1">
        <f t="shared" si="94"/>
        <v>10</v>
      </c>
      <c r="M177" s="1">
        <f t="shared" si="93"/>
        <v>2</v>
      </c>
    </row>
    <row r="178" spans="2:14" x14ac:dyDescent="0.2">
      <c r="B178" s="5" t="s">
        <v>34</v>
      </c>
      <c r="C178" s="5">
        <f>SUM(C173:C177)</f>
        <v>44</v>
      </c>
      <c r="D178" s="5">
        <f t="shared" ref="D178" si="95">SUM(D173:D177)</f>
        <v>69</v>
      </c>
      <c r="E178" s="5"/>
      <c r="F178" s="5">
        <f t="shared" ref="F178:G178" si="96">SUM(F173:F177)</f>
        <v>0</v>
      </c>
      <c r="G178" s="5">
        <f t="shared" si="96"/>
        <v>25</v>
      </c>
      <c r="H178" s="5"/>
      <c r="I178" s="5">
        <f t="shared" ref="I178:J178" si="97">SUM(I173:I177)</f>
        <v>10</v>
      </c>
      <c r="J178" s="5">
        <f t="shared" si="97"/>
        <v>43</v>
      </c>
      <c r="K178" s="5"/>
      <c r="L178" s="5">
        <f t="shared" ref="L178:M178" si="98">SUM(L173:L177)</f>
        <v>34</v>
      </c>
      <c r="M178" s="5">
        <f t="shared" si="98"/>
        <v>26</v>
      </c>
      <c r="N178" s="5"/>
    </row>
    <row r="179" spans="2:14" x14ac:dyDescent="0.2">
      <c r="B179" s="6"/>
      <c r="C179" s="47">
        <f>SUM(C178,0.5*E178)/SUM(C178:E178)</f>
        <v>0.38938053097345132</v>
      </c>
      <c r="D179" s="5"/>
      <c r="E179" s="5"/>
      <c r="F179" s="47">
        <f>SUM(F178,0.5*H178)/SUM(F178:H178)</f>
        <v>0</v>
      </c>
      <c r="G179" s="5"/>
      <c r="H179" s="5"/>
      <c r="I179" s="47">
        <f>SUM(I178,0.5*K178)/SUM(I178:K178)</f>
        <v>0.18867924528301888</v>
      </c>
      <c r="J179" s="5"/>
      <c r="K179" s="5"/>
      <c r="L179" s="47">
        <f>SUM(L178,0.5*N178)/SUM(L178:N178)</f>
        <v>0.56666666666666665</v>
      </c>
      <c r="M179" s="5"/>
      <c r="N179" s="5"/>
    </row>
  </sheetData>
  <mergeCells count="74">
    <mergeCell ref="Q4:T4"/>
    <mergeCell ref="C4:E4"/>
    <mergeCell ref="F4:H4"/>
    <mergeCell ref="I4:K4"/>
    <mergeCell ref="L4:N4"/>
    <mergeCell ref="C14:E14"/>
    <mergeCell ref="F14:H14"/>
    <mergeCell ref="I14:K14"/>
    <mergeCell ref="L14:N14"/>
    <mergeCell ref="C24:E24"/>
    <mergeCell ref="F24:H24"/>
    <mergeCell ref="I24:K24"/>
    <mergeCell ref="L24:N24"/>
    <mergeCell ref="C34:E34"/>
    <mergeCell ref="F34:H34"/>
    <mergeCell ref="I34:K34"/>
    <mergeCell ref="L34:N34"/>
    <mergeCell ref="C44:E44"/>
    <mergeCell ref="F44:H44"/>
    <mergeCell ref="I44:K44"/>
    <mergeCell ref="L44:N44"/>
    <mergeCell ref="C54:E54"/>
    <mergeCell ref="F54:H54"/>
    <mergeCell ref="I54:K54"/>
    <mergeCell ref="L54:N54"/>
    <mergeCell ref="C64:E64"/>
    <mergeCell ref="F64:H64"/>
    <mergeCell ref="I64:K64"/>
    <mergeCell ref="L64:N64"/>
    <mergeCell ref="C74:E74"/>
    <mergeCell ref="F74:H74"/>
    <mergeCell ref="I74:K74"/>
    <mergeCell ref="L74:N74"/>
    <mergeCell ref="C83:E83"/>
    <mergeCell ref="F83:H83"/>
    <mergeCell ref="I83:K83"/>
    <mergeCell ref="L83:N83"/>
    <mergeCell ref="C91:E91"/>
    <mergeCell ref="F91:H91"/>
    <mergeCell ref="I91:K91"/>
    <mergeCell ref="L91:N91"/>
    <mergeCell ref="C101:E101"/>
    <mergeCell ref="F101:H101"/>
    <mergeCell ref="I101:K101"/>
    <mergeCell ref="L101:N101"/>
    <mergeCell ref="C111:E111"/>
    <mergeCell ref="F111:H111"/>
    <mergeCell ref="I111:K111"/>
    <mergeCell ref="L111:N111"/>
    <mergeCell ref="C121:E121"/>
    <mergeCell ref="F121:H121"/>
    <mergeCell ref="I121:K121"/>
    <mergeCell ref="L121:N121"/>
    <mergeCell ref="L131:N131"/>
    <mergeCell ref="C141:E141"/>
    <mergeCell ref="F141:H141"/>
    <mergeCell ref="I141:K141"/>
    <mergeCell ref="L141:N141"/>
    <mergeCell ref="C171:E171"/>
    <mergeCell ref="F171:H171"/>
    <mergeCell ref="I171:K171"/>
    <mergeCell ref="L171:N171"/>
    <mergeCell ref="U4:U5"/>
    <mergeCell ref="C151:E151"/>
    <mergeCell ref="F151:H151"/>
    <mergeCell ref="I151:K151"/>
    <mergeCell ref="L151:N151"/>
    <mergeCell ref="C161:E161"/>
    <mergeCell ref="F161:H161"/>
    <mergeCell ref="I161:K161"/>
    <mergeCell ref="L161:N161"/>
    <mergeCell ref="C131:E131"/>
    <mergeCell ref="F131:H131"/>
    <mergeCell ref="I131:K1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31" sqref="F31"/>
    </sheetView>
  </sheetViews>
  <sheetFormatPr defaultRowHeight="11.25" x14ac:dyDescent="0.2"/>
  <cols>
    <col min="1" max="1" width="5.7109375" style="95" customWidth="1"/>
    <col min="2" max="2" width="7" style="96" customWidth="1"/>
    <col min="3" max="3" width="3.85546875" style="96" customWidth="1"/>
    <col min="4" max="4" width="7.140625" style="96" customWidth="1"/>
    <col min="5" max="5" width="3.7109375" style="96" customWidth="1"/>
    <col min="6" max="6" width="7" style="96" customWidth="1"/>
    <col min="7" max="7" width="3.7109375" style="96" customWidth="1"/>
    <col min="8" max="8" width="7" style="96" customWidth="1"/>
    <col min="9" max="9" width="3.85546875" style="96" customWidth="1"/>
    <col min="10" max="10" width="7" style="96" customWidth="1"/>
    <col min="11" max="11" width="3.7109375" style="96" customWidth="1"/>
    <col min="12" max="12" width="9.42578125" style="97" customWidth="1"/>
    <col min="13" max="13" width="14.42578125" style="97" customWidth="1"/>
    <col min="14" max="16384" width="9.140625" style="91"/>
  </cols>
  <sheetData>
    <row r="1" spans="1:13" x14ac:dyDescent="0.2">
      <c r="A1" s="88" t="s">
        <v>38</v>
      </c>
      <c r="B1" s="89" t="s">
        <v>79</v>
      </c>
      <c r="C1" s="89"/>
      <c r="D1" s="89"/>
      <c r="E1" s="89"/>
      <c r="F1" s="89"/>
      <c r="G1" s="89"/>
      <c r="H1" s="89"/>
      <c r="I1" s="89"/>
      <c r="J1" s="89"/>
      <c r="K1" s="89"/>
      <c r="L1" s="90" t="s">
        <v>80</v>
      </c>
      <c r="M1" s="90" t="s">
        <v>81</v>
      </c>
    </row>
    <row r="2" spans="1:13" x14ac:dyDescent="0.2">
      <c r="A2" s="88" t="s">
        <v>21</v>
      </c>
      <c r="B2" s="65" t="s">
        <v>30</v>
      </c>
      <c r="C2" s="65">
        <v>17</v>
      </c>
      <c r="D2" s="65" t="s">
        <v>24</v>
      </c>
      <c r="E2" s="65">
        <v>17</v>
      </c>
      <c r="F2" s="65" t="s">
        <v>26</v>
      </c>
      <c r="G2" s="65">
        <v>14</v>
      </c>
      <c r="H2" s="65" t="s">
        <v>14</v>
      </c>
      <c r="I2" s="65">
        <v>11</v>
      </c>
      <c r="J2" s="65" t="s">
        <v>18</v>
      </c>
      <c r="K2" s="65">
        <v>11</v>
      </c>
      <c r="L2" s="90">
        <f t="shared" ref="L2:L19" si="0">SUM(C2,E2,G2,I2,K2)</f>
        <v>70</v>
      </c>
      <c r="M2" s="90">
        <f t="shared" ref="M2:M19" si="1">RANK(L2,$L$2:$L$19,0)</f>
        <v>1</v>
      </c>
    </row>
    <row r="3" spans="1:13" x14ac:dyDescent="0.2">
      <c r="A3" s="92" t="s">
        <v>27</v>
      </c>
      <c r="B3" s="1" t="s">
        <v>30</v>
      </c>
      <c r="C3" s="1">
        <v>17</v>
      </c>
      <c r="D3" s="1" t="s">
        <v>24</v>
      </c>
      <c r="E3" s="1">
        <v>17</v>
      </c>
      <c r="F3" s="1" t="s">
        <v>20</v>
      </c>
      <c r="G3" s="1">
        <v>16</v>
      </c>
      <c r="H3" s="1" t="s">
        <v>14</v>
      </c>
      <c r="I3" s="1">
        <v>11</v>
      </c>
      <c r="J3" s="1" t="s">
        <v>32</v>
      </c>
      <c r="K3" s="1">
        <v>7</v>
      </c>
      <c r="L3" s="2">
        <f t="shared" si="0"/>
        <v>68</v>
      </c>
      <c r="M3" s="2">
        <f t="shared" si="1"/>
        <v>2</v>
      </c>
    </row>
    <row r="4" spans="1:13" x14ac:dyDescent="0.2">
      <c r="A4" s="92" t="s">
        <v>24</v>
      </c>
      <c r="B4" s="1" t="s">
        <v>30</v>
      </c>
      <c r="C4" s="1">
        <v>17</v>
      </c>
      <c r="D4" s="1" t="s">
        <v>21</v>
      </c>
      <c r="E4" s="1">
        <v>17</v>
      </c>
      <c r="F4" s="1" t="s">
        <v>27</v>
      </c>
      <c r="G4" s="1">
        <v>14</v>
      </c>
      <c r="H4" s="1" t="s">
        <v>19</v>
      </c>
      <c r="I4" s="1">
        <v>12</v>
      </c>
      <c r="J4" s="1" t="s">
        <v>17</v>
      </c>
      <c r="K4" s="1">
        <v>7</v>
      </c>
      <c r="L4" s="2">
        <f t="shared" si="0"/>
        <v>67</v>
      </c>
      <c r="M4" s="2">
        <f t="shared" si="1"/>
        <v>3</v>
      </c>
    </row>
    <row r="5" spans="1:13" x14ac:dyDescent="0.2">
      <c r="A5" s="92" t="s">
        <v>30</v>
      </c>
      <c r="B5" s="1" t="s">
        <v>24</v>
      </c>
      <c r="C5" s="1">
        <v>17</v>
      </c>
      <c r="D5" s="1" t="s">
        <v>21</v>
      </c>
      <c r="E5" s="1">
        <v>17</v>
      </c>
      <c r="F5" s="1" t="s">
        <v>27</v>
      </c>
      <c r="G5" s="1">
        <v>14</v>
      </c>
      <c r="H5" s="1" t="s">
        <v>22</v>
      </c>
      <c r="I5" s="1">
        <v>10</v>
      </c>
      <c r="J5" s="1" t="s">
        <v>23</v>
      </c>
      <c r="K5" s="1">
        <v>6</v>
      </c>
      <c r="L5" s="2">
        <f t="shared" si="0"/>
        <v>64</v>
      </c>
      <c r="M5" s="2">
        <f t="shared" si="1"/>
        <v>4</v>
      </c>
    </row>
    <row r="6" spans="1:13" x14ac:dyDescent="0.2">
      <c r="A6" s="93" t="s">
        <v>26</v>
      </c>
      <c r="B6" s="94" t="s">
        <v>21</v>
      </c>
      <c r="C6" s="94">
        <v>17</v>
      </c>
      <c r="D6" s="94" t="s">
        <v>20</v>
      </c>
      <c r="E6" s="94">
        <v>16</v>
      </c>
      <c r="F6" s="94" t="s">
        <v>19</v>
      </c>
      <c r="G6" s="94">
        <v>12</v>
      </c>
      <c r="H6" s="94" t="s">
        <v>78</v>
      </c>
      <c r="I6" s="94">
        <v>12</v>
      </c>
      <c r="J6" s="94" t="s">
        <v>16</v>
      </c>
      <c r="K6" s="94">
        <v>7</v>
      </c>
      <c r="L6" s="66">
        <f t="shared" si="0"/>
        <v>64</v>
      </c>
      <c r="M6" s="66">
        <f t="shared" si="1"/>
        <v>4</v>
      </c>
    </row>
    <row r="7" spans="1:13" x14ac:dyDescent="0.2">
      <c r="A7" s="92" t="s">
        <v>28</v>
      </c>
      <c r="B7" s="1" t="s">
        <v>20</v>
      </c>
      <c r="C7" s="1">
        <v>16</v>
      </c>
      <c r="D7" s="1" t="s">
        <v>26</v>
      </c>
      <c r="E7" s="1">
        <v>14</v>
      </c>
      <c r="F7" s="1" t="s">
        <v>19</v>
      </c>
      <c r="G7" s="1">
        <v>12</v>
      </c>
      <c r="H7" s="1" t="s">
        <v>18</v>
      </c>
      <c r="I7" s="1">
        <v>11</v>
      </c>
      <c r="J7" s="1" t="s">
        <v>17</v>
      </c>
      <c r="K7" s="1">
        <v>7</v>
      </c>
      <c r="L7" s="2">
        <f t="shared" si="0"/>
        <v>60</v>
      </c>
      <c r="M7" s="2">
        <f t="shared" si="1"/>
        <v>6</v>
      </c>
    </row>
    <row r="8" spans="1:13" x14ac:dyDescent="0.2">
      <c r="A8" s="92" t="s">
        <v>14</v>
      </c>
      <c r="B8" s="1" t="s">
        <v>21</v>
      </c>
      <c r="C8" s="1">
        <v>17</v>
      </c>
      <c r="D8" s="1" t="s">
        <v>27</v>
      </c>
      <c r="E8" s="1">
        <v>14</v>
      </c>
      <c r="F8" s="1" t="s">
        <v>31</v>
      </c>
      <c r="G8" s="1">
        <v>11</v>
      </c>
      <c r="H8" s="1" t="s">
        <v>22</v>
      </c>
      <c r="I8" s="1">
        <v>10</v>
      </c>
      <c r="J8" s="1" t="s">
        <v>16</v>
      </c>
      <c r="K8" s="1">
        <v>7</v>
      </c>
      <c r="L8" s="2">
        <f t="shared" si="0"/>
        <v>59</v>
      </c>
      <c r="M8" s="2">
        <f t="shared" si="1"/>
        <v>7</v>
      </c>
    </row>
    <row r="9" spans="1:13" x14ac:dyDescent="0.2">
      <c r="A9" s="92" t="s">
        <v>19</v>
      </c>
      <c r="B9" s="1" t="s">
        <v>24</v>
      </c>
      <c r="C9" s="1">
        <v>17</v>
      </c>
      <c r="D9" s="1" t="s">
        <v>26</v>
      </c>
      <c r="E9" s="1">
        <v>14</v>
      </c>
      <c r="F9" s="1" t="s">
        <v>78</v>
      </c>
      <c r="G9" s="1">
        <v>12</v>
      </c>
      <c r="H9" s="1" t="s">
        <v>18</v>
      </c>
      <c r="I9" s="1">
        <v>11</v>
      </c>
      <c r="J9" s="1" t="s">
        <v>29</v>
      </c>
      <c r="K9" s="1">
        <v>4</v>
      </c>
      <c r="L9" s="2">
        <f t="shared" si="0"/>
        <v>58</v>
      </c>
      <c r="M9" s="2">
        <f t="shared" si="1"/>
        <v>8</v>
      </c>
    </row>
    <row r="10" spans="1:13" x14ac:dyDescent="0.2">
      <c r="A10" s="88" t="s">
        <v>20</v>
      </c>
      <c r="B10" s="65" t="s">
        <v>27</v>
      </c>
      <c r="C10" s="65">
        <v>14</v>
      </c>
      <c r="D10" s="65" t="s">
        <v>26</v>
      </c>
      <c r="E10" s="65">
        <v>14</v>
      </c>
      <c r="F10" s="65" t="s">
        <v>78</v>
      </c>
      <c r="G10" s="65">
        <v>12</v>
      </c>
      <c r="H10" s="65" t="s">
        <v>31</v>
      </c>
      <c r="I10" s="65">
        <v>11</v>
      </c>
      <c r="J10" s="65" t="s">
        <v>25</v>
      </c>
      <c r="K10" s="65">
        <v>4</v>
      </c>
      <c r="L10" s="90">
        <f t="shared" si="0"/>
        <v>55</v>
      </c>
      <c r="M10" s="90">
        <f t="shared" si="1"/>
        <v>9</v>
      </c>
    </row>
    <row r="11" spans="1:13" x14ac:dyDescent="0.2">
      <c r="A11" s="92" t="s">
        <v>17</v>
      </c>
      <c r="B11" s="1" t="s">
        <v>24</v>
      </c>
      <c r="C11" s="1">
        <v>17</v>
      </c>
      <c r="D11" s="1" t="s">
        <v>78</v>
      </c>
      <c r="E11" s="1">
        <v>12</v>
      </c>
      <c r="F11" s="1" t="s">
        <v>18</v>
      </c>
      <c r="G11" s="1">
        <v>11</v>
      </c>
      <c r="H11" s="1" t="s">
        <v>16</v>
      </c>
      <c r="I11" s="1">
        <v>7</v>
      </c>
      <c r="J11" s="1" t="s">
        <v>23</v>
      </c>
      <c r="K11" s="1">
        <v>6</v>
      </c>
      <c r="L11" s="2">
        <f t="shared" si="0"/>
        <v>53</v>
      </c>
      <c r="M11" s="2">
        <f t="shared" si="1"/>
        <v>10</v>
      </c>
    </row>
    <row r="12" spans="1:13" x14ac:dyDescent="0.2">
      <c r="A12" s="92" t="s">
        <v>18</v>
      </c>
      <c r="B12" s="1" t="s">
        <v>21</v>
      </c>
      <c r="C12" s="1">
        <v>17</v>
      </c>
      <c r="D12" s="1" t="s">
        <v>19</v>
      </c>
      <c r="E12" s="1">
        <v>12</v>
      </c>
      <c r="F12" s="1" t="s">
        <v>78</v>
      </c>
      <c r="G12" s="1">
        <v>12</v>
      </c>
      <c r="H12" s="1" t="s">
        <v>17</v>
      </c>
      <c r="I12" s="1">
        <v>7</v>
      </c>
      <c r="J12" s="1" t="s">
        <v>25</v>
      </c>
      <c r="K12" s="1">
        <v>4</v>
      </c>
      <c r="L12" s="2">
        <f t="shared" si="0"/>
        <v>52</v>
      </c>
      <c r="M12" s="2">
        <f t="shared" si="1"/>
        <v>11</v>
      </c>
    </row>
    <row r="13" spans="1:13" x14ac:dyDescent="0.2">
      <c r="A13" s="93" t="s">
        <v>22</v>
      </c>
      <c r="B13" s="94" t="s">
        <v>30</v>
      </c>
      <c r="C13" s="94">
        <v>17</v>
      </c>
      <c r="D13" s="94" t="s">
        <v>31</v>
      </c>
      <c r="E13" s="94">
        <v>11</v>
      </c>
      <c r="F13" s="94" t="s">
        <v>14</v>
      </c>
      <c r="G13" s="94">
        <v>11</v>
      </c>
      <c r="H13" s="94" t="s">
        <v>16</v>
      </c>
      <c r="I13" s="94">
        <v>7</v>
      </c>
      <c r="J13" s="94" t="s">
        <v>23</v>
      </c>
      <c r="K13" s="94">
        <v>6</v>
      </c>
      <c r="L13" s="66">
        <f t="shared" si="0"/>
        <v>52</v>
      </c>
      <c r="M13" s="66">
        <f t="shared" si="1"/>
        <v>11</v>
      </c>
    </row>
    <row r="14" spans="1:13" x14ac:dyDescent="0.2">
      <c r="A14" s="88" t="s">
        <v>16</v>
      </c>
      <c r="B14" s="65" t="s">
        <v>26</v>
      </c>
      <c r="C14" s="65">
        <v>14</v>
      </c>
      <c r="D14" s="65" t="s">
        <v>14</v>
      </c>
      <c r="E14" s="65">
        <v>11</v>
      </c>
      <c r="F14" s="65" t="s">
        <v>22</v>
      </c>
      <c r="G14" s="65">
        <v>10</v>
      </c>
      <c r="H14" s="65" t="s">
        <v>17</v>
      </c>
      <c r="I14" s="65">
        <v>7</v>
      </c>
      <c r="J14" s="65" t="s">
        <v>32</v>
      </c>
      <c r="K14" s="65">
        <v>7</v>
      </c>
      <c r="L14" s="90">
        <f t="shared" si="0"/>
        <v>49</v>
      </c>
      <c r="M14" s="90">
        <f t="shared" si="1"/>
        <v>13</v>
      </c>
    </row>
    <row r="15" spans="1:13" x14ac:dyDescent="0.2">
      <c r="A15" s="93" t="s">
        <v>31</v>
      </c>
      <c r="B15" s="94" t="s">
        <v>20</v>
      </c>
      <c r="C15" s="94">
        <v>16</v>
      </c>
      <c r="D15" s="94" t="s">
        <v>14</v>
      </c>
      <c r="E15" s="94">
        <v>11</v>
      </c>
      <c r="F15" s="94" t="s">
        <v>22</v>
      </c>
      <c r="G15" s="94">
        <v>10</v>
      </c>
      <c r="H15" s="94" t="s">
        <v>32</v>
      </c>
      <c r="I15" s="94">
        <v>7</v>
      </c>
      <c r="J15" s="94" t="s">
        <v>29</v>
      </c>
      <c r="K15" s="94">
        <v>4</v>
      </c>
      <c r="L15" s="66">
        <f t="shared" si="0"/>
        <v>48</v>
      </c>
      <c r="M15" s="66">
        <f t="shared" si="1"/>
        <v>14</v>
      </c>
    </row>
    <row r="16" spans="1:13" x14ac:dyDescent="0.2">
      <c r="A16" s="88" t="s">
        <v>25</v>
      </c>
      <c r="B16" s="65" t="s">
        <v>20</v>
      </c>
      <c r="C16" s="65">
        <v>16</v>
      </c>
      <c r="D16" s="65" t="s">
        <v>27</v>
      </c>
      <c r="E16" s="65">
        <v>5</v>
      </c>
      <c r="F16" s="65" t="s">
        <v>18</v>
      </c>
      <c r="G16" s="65">
        <v>11</v>
      </c>
      <c r="H16" s="65" t="s">
        <v>32</v>
      </c>
      <c r="I16" s="65">
        <v>7</v>
      </c>
      <c r="J16" s="65" t="s">
        <v>23</v>
      </c>
      <c r="K16" s="65">
        <v>6</v>
      </c>
      <c r="L16" s="90">
        <f t="shared" si="0"/>
        <v>45</v>
      </c>
      <c r="M16" s="90">
        <f t="shared" si="1"/>
        <v>15</v>
      </c>
    </row>
    <row r="17" spans="1:13" x14ac:dyDescent="0.2">
      <c r="A17" s="92" t="s">
        <v>23</v>
      </c>
      <c r="B17" s="1" t="s">
        <v>30</v>
      </c>
      <c r="C17" s="1">
        <v>17</v>
      </c>
      <c r="D17" s="1" t="s">
        <v>22</v>
      </c>
      <c r="E17" s="1">
        <v>10</v>
      </c>
      <c r="F17" s="1" t="s">
        <v>17</v>
      </c>
      <c r="G17" s="1">
        <v>7</v>
      </c>
      <c r="H17" s="1" t="s">
        <v>25</v>
      </c>
      <c r="I17" s="1">
        <v>4</v>
      </c>
      <c r="J17" s="1" t="s">
        <v>29</v>
      </c>
      <c r="K17" s="1">
        <v>4</v>
      </c>
      <c r="L17" s="2">
        <f t="shared" si="0"/>
        <v>42</v>
      </c>
      <c r="M17" s="2">
        <f t="shared" si="1"/>
        <v>16</v>
      </c>
    </row>
    <row r="18" spans="1:13" x14ac:dyDescent="0.2">
      <c r="A18" s="92" t="s">
        <v>32</v>
      </c>
      <c r="B18" s="1" t="s">
        <v>27</v>
      </c>
      <c r="C18" s="1">
        <v>14</v>
      </c>
      <c r="D18" s="1" t="s">
        <v>31</v>
      </c>
      <c r="E18" s="1">
        <v>11</v>
      </c>
      <c r="F18" s="1" t="s">
        <v>16</v>
      </c>
      <c r="G18" s="1">
        <v>7</v>
      </c>
      <c r="H18" s="1" t="s">
        <v>25</v>
      </c>
      <c r="I18" s="1">
        <v>4</v>
      </c>
      <c r="J18" s="1" t="s">
        <v>29</v>
      </c>
      <c r="K18" s="1">
        <v>4</v>
      </c>
      <c r="L18" s="2">
        <f t="shared" si="0"/>
        <v>40</v>
      </c>
      <c r="M18" s="2">
        <f t="shared" si="1"/>
        <v>17</v>
      </c>
    </row>
    <row r="19" spans="1:13" x14ac:dyDescent="0.2">
      <c r="A19" s="93" t="s">
        <v>29</v>
      </c>
      <c r="B19" s="94" t="s">
        <v>19</v>
      </c>
      <c r="C19" s="94">
        <v>12</v>
      </c>
      <c r="D19" s="94" t="s">
        <v>31</v>
      </c>
      <c r="E19" s="94">
        <v>11</v>
      </c>
      <c r="F19" s="94" t="s">
        <v>32</v>
      </c>
      <c r="G19" s="94">
        <v>7</v>
      </c>
      <c r="H19" s="94" t="s">
        <v>23</v>
      </c>
      <c r="I19" s="94">
        <v>6</v>
      </c>
      <c r="J19" s="94" t="s">
        <v>25</v>
      </c>
      <c r="K19" s="94">
        <v>4</v>
      </c>
      <c r="L19" s="66">
        <f t="shared" si="0"/>
        <v>40</v>
      </c>
      <c r="M19" s="66">
        <f t="shared" si="1"/>
        <v>17</v>
      </c>
    </row>
  </sheetData>
  <sortState ref="A3:M19">
    <sortCondition ref="M2"/>
  </sortState>
  <mergeCells count="1">
    <mergeCell ref="B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Close matches</vt:lpstr>
      <vt:lpstr>vs Top 4 and Top 8</vt:lpstr>
      <vt:lpstr>Sides played twice</vt:lpstr>
    </vt:vector>
  </TitlesOfParts>
  <Company>Australian Government - 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Bingham, Cliff</dc:creator>
  <cp:lastModifiedBy>cliff.bingham@yahoo.com</cp:lastModifiedBy>
  <dcterms:created xsi:type="dcterms:W3CDTF">2012-06-05T00:04:12Z</dcterms:created>
  <dcterms:modified xsi:type="dcterms:W3CDTF">2015-03-09T09:37:46Z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-271382304</vt:i4>
  </property>
  <property fmtid="{D5CDD505-2E9C-101B-9397-08002B2CF9AE}" pid="3" name="_NewReviewCycle">
    <vt:lpwstr/>
  </property>
  <property fmtid="{D5CDD505-2E9C-101B-9397-08002B2CF9AE}" pid="4" name="_EmailSubject">
    <vt:lpwstr>AFL 2015 podcast tables</vt:lpwstr>
  </property>
  <property fmtid="{D5CDD505-2E9C-101B-9397-08002B2CF9AE}" pid="5" name="_AuthorEmail">
    <vt:lpwstr>Cliff.Bingham@TREASURY.GOV.AU</vt:lpwstr>
  </property>
  <property fmtid="{D5CDD505-2E9C-101B-9397-08002B2CF9AE}" pid="6" name="_AuthorEmailDisplayName">
    <vt:lpwstr>Bingham, Cliff</vt:lpwstr>
  </property>
  <property fmtid="{D5CDD505-2E9C-101B-9397-08002B2CF9AE}" pid="7" name="_PreviousAdHocReviewCycleID">
    <vt:i4>2057825925</vt:i4>
  </property>
  <property fmtid="{D5CDD505-2E9C-101B-9397-08002B2CF9AE}" pid="8" name="_ReviewingToolsShownOnce">
    <vt:lpwstr/>
  </property>
</Properties>
</file>